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55" activeTab="0"/>
  </bookViews>
  <sheets>
    <sheet name="บัญชีโครงการ" sheetId="1" r:id="rId1"/>
    <sheet name="สรุปโครงการ" sheetId="2" r:id="rId2"/>
    <sheet name="สรุปครุภัณฑ์" sheetId="3" r:id="rId3"/>
  </sheets>
  <definedNames>
    <definedName name="_xlnm.Print_Area" localSheetId="0">'บัญชีโครงการ'!$A$1:$R$513</definedName>
  </definedNames>
  <calcPr fullCalcOnLoad="1"/>
</workbook>
</file>

<file path=xl/sharedStrings.xml><?xml version="1.0" encoding="utf-8"?>
<sst xmlns="http://schemas.openxmlformats.org/spreadsheetml/2006/main" count="2014" uniqueCount="374">
  <si>
    <t>ที่</t>
  </si>
  <si>
    <t>โครงการ/กิจกรรม</t>
  </si>
  <si>
    <t>หน่วย</t>
  </si>
  <si>
    <t>ดำเนินการ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</si>
  <si>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</si>
  <si>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</si>
  <si>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</si>
  <si>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</si>
  <si>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</si>
  <si>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</si>
  <si>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</si>
  <si>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</si>
  <si>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</si>
  <si>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</si>
  <si>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</si>
  <si>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</si>
  <si>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บัญชีโครงการ/กิจกรรม/งบประมาณ</t>
  </si>
  <si>
    <t>รายละเอียดของโครงการ/</t>
  </si>
  <si>
    <t>กิจกรรม</t>
  </si>
  <si>
    <t>งบประมาณ</t>
  </si>
  <si>
    <t>สถานที่</t>
  </si>
  <si>
    <t>ลำดับ</t>
  </si>
  <si>
    <t>องค์การบริหารส่วนตำบลหนองน้ำแดง</t>
  </si>
  <si>
    <t>สำนักปลัด</t>
  </si>
  <si>
    <t>ตำบลหนองน้ำแดง</t>
  </si>
  <si>
    <t>อบต.หนองน้ำแดง</t>
  </si>
  <si>
    <t xml:space="preserve">   </t>
  </si>
  <si>
    <t>1</t>
  </si>
  <si>
    <t>ยุทธศาสตร์การพัฒนาด้านการศึกษา ศาสนา วัฒนธรรม การท่องเที่ยว การกีฬา และนันทนาการ</t>
  </si>
  <si>
    <t>2.</t>
  </si>
  <si>
    <t>ยุทธศาตร์การพัฒนาด้านสาธารณสุขและสิ่งแวดล้อม</t>
  </si>
  <si>
    <t>3</t>
  </si>
  <si>
    <t>ยุทธศาสตร์ด้านส่งเสริมคุณภาพชีวิตและสวัสดิการสังคม</t>
  </si>
  <si>
    <t>4.</t>
  </si>
  <si>
    <t>5</t>
  </si>
  <si>
    <t>ยุทธศาสตร์ด้านการสร้งความเข้มแข็งของชุมชนและความมั่นคงปลอดภัยในชีวิตและทรัพย์สิน</t>
  </si>
  <si>
    <t>6</t>
  </si>
  <si>
    <t>ยุทธศาสตร์การบริหารราชการให้มีประสิทธิภาพ</t>
  </si>
  <si>
    <t>กองคลัง</t>
  </si>
  <si>
    <t>ยุทธศาสตร์การพัฒนาด้านโครงสร้างพื้นฐาน</t>
  </si>
  <si>
    <t>กองการศึกษา</t>
  </si>
  <si>
    <t>โครงการตามแนวพระราชดำริ</t>
  </si>
  <si>
    <t>โครงการส่งเสริมการประกอบอาชีพตามแนวปรัชญาเศรษฐกิจพอเพียง</t>
  </si>
  <si>
    <t>โครงการเพิ่มประสิทธิภาพการผลิตสินค้าเกษตร</t>
  </si>
  <si>
    <t>โครงการส่งเสริมฝึกอบรมอาชีพ</t>
  </si>
  <si>
    <t>โครงการส่งเสริมประชาธิปไตยและการมีส่วนร่วมของประชาชน</t>
  </si>
  <si>
    <t>โครงการส่งเสริมบทบาทสตรี</t>
  </si>
  <si>
    <t>โครงการจัดตั้งศูนย์พัฒนาครอบครัวในชุมชน</t>
  </si>
  <si>
    <t>โครงการป้องกันและลดอุบัติเหตุทางถนน</t>
  </si>
  <si>
    <t>โครงการให้ความรู้ในการป้องกันอัคคีภัยเบื้องต้น</t>
  </si>
  <si>
    <t>โครงการส่งเสริมวันท้องถิ่นไทย</t>
  </si>
  <si>
    <t>กองช่าง</t>
  </si>
  <si>
    <t>1.แผนงานการศึกษา</t>
  </si>
  <si>
    <t>โครงการฝึกอบรมและศึกษาดูงานด้านการจัดการศึกษาท้องถิ่น</t>
  </si>
  <si>
    <t>ศูนย์พัฒนาเด็กเล็ก อบต.หนองน้ำแดง</t>
  </si>
  <si>
    <t>โครงการฝึกอบรมเสริมสร้างศักยภาพการเรียนรู้ และทักษะการดำเนินชีวิตของเด็กและเยาวชน</t>
  </si>
  <si>
    <t>โครงการสนับสนุนค่าใช้จ่ายในการบริหารสถานศึกษา (ค่าพัฒนาการศึกษา)</t>
  </si>
  <si>
    <t>โครงการสนับสนุนค่าใช้จ่ายในการบริหารสถานศึกษา (ค่าวัสดุการศึกษา)</t>
  </si>
  <si>
    <t>โครงการสนับสนุนค่าใช้จ่ายในการบริหารสถานศึกษา (ค่าอาหารกลางวัน)</t>
  </si>
  <si>
    <t>ศูนย์พัฒนาเด็กเล็ก อบต.หนองน้ำแดงและโรงเรียนสังกัดสพฐ.</t>
  </si>
  <si>
    <t>เงินอุดหนุนค่าอาหารกลางวัน สำหรับนักเรียนสังกัดคณะกรรมการประถมศึกษา (สพฐ.)</t>
  </si>
  <si>
    <t>โรงเรียนสังกัดสพฐ.</t>
  </si>
  <si>
    <t>กองสาธารณสุขฯ</t>
  </si>
  <si>
    <t>โครงการควบคุมป้องกันโรคติดต่อในพื้นที่</t>
  </si>
  <si>
    <t xml:space="preserve"> -งานบริหารทั่วไปเกี่ยวกับสาธารณสุข</t>
  </si>
  <si>
    <t xml:space="preserve"> -งานสวัสดิการสังคมและสังคมสงเคราะห์</t>
  </si>
  <si>
    <t>โครงการสงเคราะห์ผู้ประสบปัญหาทางสังคม</t>
  </si>
  <si>
    <t xml:space="preserve"> -งานส่งเสริมการเกษตร</t>
  </si>
  <si>
    <t xml:space="preserve"> -งานส่งเสริมและสนับสนุนความเข้มแข็งชุมชน</t>
  </si>
  <si>
    <t>โครงการป้องกันและควบคุมไฟป่า</t>
  </si>
  <si>
    <t>โครงการฝึกอบรมและปฏิบัติงานของ อพปร.</t>
  </si>
  <si>
    <t xml:space="preserve"> -งานบริหารทั่วไป</t>
  </si>
  <si>
    <t>โครงการจัดอบรบ ด้านระเบียบ  กฎหมาย</t>
  </si>
  <si>
    <t>โครงการส่งเสริมศักยภาพ ของ อบต.</t>
  </si>
  <si>
    <t xml:space="preserve"> -งานบริหารงานคลัง</t>
  </si>
  <si>
    <t>โครงการจัดทำแผนที่ภาษีและทะเบียนทรัพย์สินขององค์การบริหารส่วนตำบลหนองน้ำแดง</t>
  </si>
  <si>
    <t>จัดซื้อเครื่องคอมพิวเตอร์ แบบ All In One สำหรับสำนักงาน</t>
  </si>
  <si>
    <t xml:space="preserve"> -งานบริหารทั่วไปเกี่ยวกับการศึกษา</t>
  </si>
  <si>
    <t xml:space="preserve"> -งานไฟฟ้าและถนน</t>
  </si>
  <si>
    <t>4</t>
  </si>
  <si>
    <t>โครงการอาหารเสริม (นม)</t>
  </si>
  <si>
    <t>กองการศึกษาและศูนย์พัฒนาเด็กเล็ก อบต.หนองน้ำแดง</t>
  </si>
  <si>
    <t>โครงการปรับปรุงภูมิทัศน์ศูนย์พัฒนาเด็กเล็ก</t>
  </si>
  <si>
    <t>โครงการรักษาความปลอดภัยของสถานศึกษาศูนย์พัฒนาเด็กเล็ก</t>
  </si>
  <si>
    <t>โครงการค่ายฝึกอบรมส่งเสริมทักษะการเรียนรู้ด้านศิลปะดนตรี-นาฏศิลป์และการแสดง สำหรับเด็กและเยาวชน</t>
  </si>
  <si>
    <t>โครงการส่งเสริมการเรียนรู้วันสำคัญของชาติ ศาสนาและพระมหากษัตริย์  กิจกรรมส่งเสริมประชาธิปไตย  ของเด็กระดับปฐมวัย เด็กและเยาวชนตำบลหนองน้ำแดง</t>
  </si>
  <si>
    <t xml:space="preserve"> -เพื่อเป็นค่าใช้จ่ายในการฝึกอบรม สัมมนา ศึกษาดูงานด้านการจัดการศึกษาท้องถิ่นและศูนย์พัฒนาเด็กเล็กสำหรับ พนักงานส่วนตำบล พนักงานจ้าง ลูกจ้างและเจ้าหน้าที่ๆเกี่ยวข้องฯลฯ  ตั้งจ่ายจากเงินรายได้ 
- ตามแผนพัฒนาท้องถิ่น  พ.ศ.2561-2565  หน้า 45ข้อ 5 
- ตามระเบียบกระทรวงมหาดไทยว่าด้วยค่าใช้จ่ายในการฝึกอบรมและการเข้ารับการฝึกอบรมและการเข้ารับการฝึกอบรมของเจ้าหน้าที่ท้องถิ่น พ.ศ. 2557            </t>
  </si>
  <si>
    <t xml:space="preserve"> - เพื่อจ่ายเป็นค่าจ้างเหมาบริษัทรักษาความปลอดภัย เพื่อดูแลทรัพย์สินทางราชการของศูนย์พัฒนาเด็กเล็กองค์การบริหารส่วนตำบลหนองน้ำแดง ตั้งจ่ายจากเงินรายได้ 
- ตามแผนพัฒนาตำบลพ.ศ. 2561-2565 หน้าที่ 48 ข้อ 25</t>
  </si>
  <si>
    <t>1.1 งานบริหารทั่วไปเกี่ยวกับการศึกษา</t>
  </si>
  <si>
    <t>กิจกรรมส่งเสริมพุทธศาสนา  วันสำคัญทางศาสนาสำหรับเด็กและเยาวชน</t>
  </si>
  <si>
    <t>โครงการสืบสานประเพณีลอยกระทง</t>
  </si>
  <si>
    <t>โครงการสืบสานประเพณีวันสงกรานต์ วันผู้สูงอายุและวันครอบครัว</t>
  </si>
  <si>
    <t>โครงการอนุรักษ์สืบสานภูมิปัญญาท้องถิ่น</t>
  </si>
  <si>
    <t xml:space="preserve"> -เพื่อเป็นค่าใช้จ่ายในการจัดโครงการค่ายอบรมคุณธรรม จริยธรรม และวันสำคัญทางศาสนา เช่น วันวิสาขบูชา วันเข้าพรรษา ฯลฯ เป็นค่าใช้จ่าย เช่นวิทยากรผู้ฝึกอบรม ค่าอาหาร ค่าเครื่องดื่ม ค่าวัสดุอุปกรณ์ การใช้ในการจัดฝึกอบรมและค่าใช้จ่ายอื่นๆที่เกี่ยวข้อง  ฯลฯ ตั้งจ่ายจากเงินรายได้ 
- ตามพระราชบัญญัติสภาตำบลและองค์การบริหารส่วนตำบล พ.ศ.2537 เแก้ไขเพิ่มเติมฉบับที่ 6 พ.ศ.2552 มาตรา 67
- ระเบียบกระทรวงมหาดไทยว่าด้วยค่าใช้จ่ายในการฝึกอบรมและการเข้ารับการฝึกอบรมของเจ้าหน้าที่ท้องถิ่น 2557
- ระเบียบกระทรวงมหาดไทยว่าด้วยการเบิกจ่ายค่าใช้จ่ายในการจัดงานการจัดการแข่งขันกีฬาและการส่งนักกีฬาเข้าร่วมการแข่งขันกีฬาขององค์กรปกครองส่วนท้องถิ่น พ.ศ.2559
- ตามแผนพัฒนาท้องถิ่น พ.ศ.2561-2565 หน้าที่ 54 ข้อ 23</t>
  </si>
  <si>
    <t xml:space="preserve"> -เพื่อเป็นค่าใช้จ่ายในการจัดฝึกอบรมการประดิษฐ์กระทง จากวัสดุธรรมชาติ เป็นค่าวัสดุ อุปกรณ์ และค่าใช้จ่ายอื่นๆที่เกี่ยวข้องฯลฯ ตั้งจ่ายจากเงินรายได้
- ระเบียบกระทรวงมหาดไทยว่าด้วยค่าใช้จ่ายในการฝึกอบรมและการเข้ารับการฝึกอบรมของเจ้าหน้าที่ท้องถิ่น 2557
- ระเบียบกระทรวงมหาดไทยว่าด้วยการเบิกจ่ายค่าใช้จ่ายในการจัดงานการจัดการแข่งขันกีฬาและการส่งนักกีฬาเข้าร่วมการแข่งขันกีฬาขององค์กรปกครองส่วนท้องถิ่น พ.ศ.2559
- ตามแผนพัฒนาท้องถิ่น พ.ศ.2561-2565 หน้าที่ 49 ข้อ 3
</t>
  </si>
  <si>
    <t>โครงการแข่งขันกีฬาเด็ก เยาวชน 
และประชาชนต้านยาเสพติด</t>
  </si>
  <si>
    <t xml:space="preserve"> -เพื่อเป็นค่าใช้จ่ายในการแข่งขันกีฬาต้านยาเสพติด และส่งเสริมการเล่นกีฬา ออกกำลังกายสำหรับเด็ก เยาวชน ประชาชนในตำบล และการสนับสนุนค่าใช้จ่ายในการส่งนักกีฬาเข้าร่วมการแข่งขันกับหน่วยงานอื่น ตามหนังสือขอความร่วมมือหรือหนังสือสั่งการ และค่าใช้จ่ายอื่นๆ ที่เกี่ยวข้องฯลฯ ตั้งจ่ายจากเงินรายได้ 
- ระเบียบกระทรวงมหาดไทยว่าด้วยการเบิกจ่ายค่าใช้จ่ายในการจัดงานการจัดการแข่งขันกีฬาและการส่งนักกีฬาเข้าร่วมการแข่งขันกีฬาขององค์กรปกครองส่วนท้องถิ่น พ.ศ.2559
- ตามแผนพัฒนาท้องถิ่น พ.ศ.2561-2565 หน้าที่ 51 ข้อ 16
</t>
  </si>
  <si>
    <t>โครงการส่งเสริมสนับสนุนการจัดงานน้อยหน่าและของดีเมืองปากช่อง</t>
  </si>
  <si>
    <t xml:space="preserve"> -เพื่อจ่ายเป็นค่าส่งเสริมสนับสนุนการเกษตรตามหลักเศรษฐกิจพอเพียง พระราชดำริของพระบาทสมเด็จพระเจ้าอยู่หัวภูมิพล อดุลยเดช  ค่าจัดโครงการ/ฝึกอบรม ศึกษาดูงาน วัสดุ อุปกรณ์ หรือค่าใช้จ่ายอื่นๆ ที่เกี่ยวข้องตั้งจ่ายจากเงินรายได้     
-ระเบียบกระทรวงมหาดไทยว่าด้วยค่าใช้จ่ายในการฝึกอบรมและเข้ารับการฝึกอบรมของเจ้าหน้าที่ท้องถิ่น พ.ศ.2557
-ระเบียบกระทรวงมหาดไทยว่าด้วยการเบิกจ่ายค่าใช้จ่ายในการจัดงาน การจัดการแข่งขันกีฬาและการส่งนักกีฬาเข้าร่วมการแข่งขันกีฬาขององค์กรปกครองส่วนท้องถิ่น พ.ศ.2559
-ตามแผนพัฒนาท้องถิ่น พ.ศ.2561-2565 หน้าที่ 63 ลำดับที่ 2</t>
  </si>
  <si>
    <t xml:space="preserve"> - เพื่อจ่ายเป็นค่าจัดโครงการ/ฝึกอบรม ศึกษาดูงาน วัสดุ อุปกรณ์ หรือค่าใช้จ่ายอื่นๆ ที่เกี่ยวข้อง ฯลฯ ตั้งจ่ายจากเงินรายได้ 
- ระเบียบกระทรวงมหาดไทยว่าด้วยค่าใช้จ่ายในการฝึกอบรมและเข้ารับการฝึกอบรมของเจ้าหน้าที่ท้องถิ่น พ.ศ.2557
 - ระเบียบกระทรวงมหาดไทยว่าด้วยการเบิกจ่ายค่าใช้จ่ายในการจัดงาน การจัดการแข่งขันกีฬาและการส่งนักกีฬาเข้าร่วมการแข่งขันกีฬาขององค์กรปกครองส่วนท้องถิ่น พ.ศ.2559
 - ตามแผนพัฒนาท้องถิ่นพ.ศ.2561-2564 หน้าที่63 ลำดับที่3  </t>
  </si>
  <si>
    <t>งานปกปักทรัพยากรท้องถิ่น</t>
  </si>
  <si>
    <t>งานสำรวจเก็บรวบรวมทรัพยากร
ท้องถิ่น</t>
  </si>
  <si>
    <t xml:space="preserve"> - เพื่อจ่ายเป็นค่าใช้จ่ายในการส่งเสริมสนับสนุนงานสำรวจเก็บรวบรวมทรัพยากรท้องถิ่น ค่าจัดโครงการ/ฝึกอบรม ศึกษาดูงาน วัสดุ อุปกรณ์ หรือค่าใช้จ่ายอื่นๆ ที่เกี่ยวข้องตั้งจ่ายจากเงินรายได้     
-ระเบียบกระทรวงมหาดไทยว่าด้วยค่าใช้จ่ายในการฝึกอบรมและเข้ารับการฝึกอบรมของเจ้าหน้าที่ท้องถิ่น พ.ศ.2557
-ระเบียบกระทรวงมหาดไทยว่าด้วยการเบิกจ่ายค่าใช้จ่ายในการจัดงาน การจัดการแข่งขันกีฬาและการส่งนักกีฬาเข้าร่วมการแข่งขันกีฬาขององค์กรปกครองส่วนท้องถิ่น พ.ศ.2559
-ตามแผนพัฒนาท้องถิ่น พ.ศ.2561-2565 หน้าที่ 64 ลำดับที่ 5</t>
  </si>
  <si>
    <t>งานปลูกรักษาทรัพยากรท้องถิ่น</t>
  </si>
  <si>
    <t xml:space="preserve"> - เพื่อจ่ายเป็นค่าใช้จ่ายในการส่งเสริมสนับสนุนงานปลูกรักษาทรัพยากรท้องถิ่น ค่าจัดโครงการ/ฝึกอบรม ศึกษาดูงาน วัสดุ อุปกรณ์ หรือค่าใช้จ่ายอื่นๆ ที่เกี่ยวข้องตั้งจ่ายจากเงินรายได้     
-ระเบียบกระทรวงมหาดไทยว่าด้วยค่าใช้จ่ายในการฝึกอบรมและเข้ารับการฝึกอบรมของเจ้าหน้าที่ท้องถิ่น พ.ศ.2557
-ระเบียบกระทรวงมหาดไทยว่าด้วยการเบิกจ่ายค่าใช้จ่ายในการจัดงาน การจัดการแข่งขันกีฬาและการส่งนักกีฬาเข้าร่วมการแข่งขันกีฬาขององค์กรปกครองส่วนท้องถิ่น พ.ศ.2559
-ตามแผนพัฒนาท้องถิ่น พ.ศ.2561-2565 หน้าที่ 64 ลำดับที่ 6</t>
  </si>
  <si>
    <t xml:space="preserve"> - เพื่อจ่ายเป็นค่าจัดอบรมส่งเสริมให้ความรู้ทางวิชาการ  การฝึกอบรมส่งเสริมอาชีพ หรือค่าใช้จ่ายอื่นๆ ที่เกี่ยวข้อง ตั้งจ่ายจากเงินรายได้
-ระเบียบกระทรวงมหาดไทยว่าด้วยค่าใช้จ่ายในการฝึกอบรมและเข้ารับการฝึกอบรมของเจ้าหน้าที่ท้องถิ่น พ.ศ.2557
-ตามแผนพัฒนาท้องถิ่น พ.ศ. 2561–2565หน้าที่ 66 ลำดับที่ 1  </t>
  </si>
  <si>
    <t>โครงการส่งเสริมคุณธรรม จริยธรรม</t>
  </si>
  <si>
    <t xml:space="preserve"> - เพื่อจ่ายเป็นค่าใช้จ่ายในโครงการส่งเสริมคุณธรรมและจริยธรรม และค่าใช้จ่ายอื่น ๆ ที่เกี่ยวข้อง ฯลฯ ตั้งจ่ายจากเงินรายได้
-ตามหลักเกณฑ์คณะกรรมการมาตรฐานการบริหารงานบุคคลส่วนท้องถิ่น (ก.ถ.) ได้กำหนดมาตรฐานทางคุณธรรมและจริยธรรมของข้าราชการ พนักงาน ลูกจ้างขององค์กรปกครองส่วนท้องถิ่น
-ตามแผนพัฒนาท้องถิ่นพ.ศ. 2561 – 2565 หน้าที่ 71 ลำดับที่ 2</t>
  </si>
  <si>
    <t>โครงการสนับสนุนการจัดเก็บข้อมูล
พื้นฐาน</t>
  </si>
  <si>
    <t xml:space="preserve"> - เพื่อจ่ายเป็นค่าใช้จ่ายในการจัดเก็บข้อมูลพื้นฐานตำบลหนองแดง  ค่าวัสดุ  ค่าจ้าง  ค่าใช้จ่ายอื่นๆที่เกี่ยวข้อง ฯลฯ  ตั้งจ่ายจากเงินรายได้
-ระเบียบกระทรวงมหาดไทยว่าด้วยค่าใช้จ่ายในการฝึกอบรมและเข้ารับการฝึกอบรมของเจ้าหน้าที่ท้องถิ่น พ.ศ.2557       
-ตามแผนพัฒนาท้องถิ่น พ.ศ. 2561-2561 หน้า 71 ลำดับที่ 1   </t>
  </si>
  <si>
    <t>โครงการจัดตั้งศูนย์ปฏิบัติการร่วมในการช่วยเหลือประชาชนของ อปท.</t>
  </si>
  <si>
    <t>โครงการปรับปรุงห้องรองปลัด</t>
  </si>
  <si>
    <t>โครงการจัดทำป้ายชื่อซอยและ
บ้านเลขที่</t>
  </si>
  <si>
    <t>โครงการปรับปรุงห้องกองคลัง</t>
  </si>
  <si>
    <t xml:space="preserve"> - เพื่อปรับปรุงห้องกองคลังให้เป็นระเบียบและสวยงาม สะดวกในการปฏิบัติงาน และในการให้บริการประชาชน เช่น ทำบอร์ดประชาสัมพันธ์ของงานต่างๆ ในส่วนกองคลัง การจัดมุมอ่านหนังสือสำหรับให้ประชาชนผู้มาติดต่อราชการ ฯลฯ ตามแผนพัฒนาท้องถิ่น พ.ศ. 2561-2565 หน้า  112 ตั้งจ่ายจากเงินรายได้
ตามระเบียบ มท.ว่าด้วยวิธีการงบประมาณ ของ อปท.พ.ศ.2541 แก้ไขเพิ่มเติม (ฉบับที่ 2 และ 3) พ.ศ.2543 และพราะราชบัญญัติสภาตำบลและองค์การบริหารส่วนตำบล พ.ศ.2537     </t>
  </si>
  <si>
    <t>บ้านหนองน้ำแดง</t>
  </si>
  <si>
    <t>บ้านวงษ์เกษตร</t>
  </si>
  <si>
    <t>บ้านวะกะเจียว</t>
  </si>
  <si>
    <t>บ้านหนองมะกรูด</t>
  </si>
  <si>
    <t>บ้านโป่งกะสัง</t>
  </si>
  <si>
    <t>บ้านไทยเดิม</t>
  </si>
  <si>
    <t>บ้านธารมงคล</t>
  </si>
  <si>
    <t>บ้านคลองชัย</t>
  </si>
  <si>
    <t>จัดซื้อเครื่องคอมพิวเตอร์ All In One สำหรับสำนักงาน</t>
  </si>
  <si>
    <t>จัดซื้อรถจักรยานยนต์</t>
  </si>
  <si>
    <t>จัดซื้อตู้บานเลื่อน 2 ชั้น</t>
  </si>
  <si>
    <t>จัดซื้อโต๊ะทำงานเหล็กแบบ 4 ลิ้นชัก</t>
  </si>
  <si>
    <t xml:space="preserve"> - เพื่อจ่ายเป็นค่าใช้จ่ายโครงการป้องกันและลดอุบัติเหตุทางถนนช่วงเทศกาลปีใหม่ สงกรานต์และในวันสำคัญต่างๆ และค่าใช้จ่ายอื่น ๆ ที่เกี่ยข้อง ฯลฯ ตั้งจ่ายจากเงินรายได้           
-ตามหนังสือกรมส่งเสริมการปกครองท้องถิ่น ด่วนที่สุด ที่ มท 0804.5/ว 1634 ลงวันที่ 22 กันยายน 2557 และหนังสือกรมส่งเสริมการปกครองท้องถิ่น ด่วนที่สุด ที่ มท 0810.4/ว 661 ลงวันที่ 9 มีนาคม 2561
-ตามแผนพัฒนาท้องถิ่นพ.ศ. 2561–2565 หน้าที่ 69 ลำดับที่ 1   </t>
  </si>
  <si>
    <t xml:space="preserve">เพื่อจ่ายเป็นค่าใช้จ่ายในการจัดโครงการให้ความรู้ในการป้องกันอัคคีภัยเบื้องต้น  และค่าใช้จ่ายอื่นๆ ที่เกี่ยวข้อง   ตั้งจ่ายจากเงินรายได้ 
-ตามระเบียบกระทรวงมหาไทยว่า ด้วยค่าใช้จ่ายในการฝึกอบรมและ-การเข้ารับการฝึกอบรมของเจ้าหน้าที่ท้องถิ่น พ.ศ. 2557
-ตามแผนพัฒนาท้องถิ่น พ.ศ. 2561-2565 หน้าที่ 69  ลำดับที่ 3   </t>
  </si>
  <si>
    <t xml:space="preserve"> - เพื่อจ่ายเป็นค่าใช้จ่ายในโครงการป้องกันและควบคุมไฟป่า และค่าใช้จ่ายอื่น ๆ ที่เกี่ยข้อง ฯลฯ ตั้งจ่ายจากเงินรายได้           
-ตามหนังสือกรส่งเสริมการปกครองส่วนท้องถิ่น ด่วนที่สุด ที่ มท 0891.4/ว 2360 ลงวันที่ 2 พฤศจิกายน 2558
-ตามแผนพัฒนาท้องถิ่น พ.ศ.2561-2565 หน้าที่ 69 ลำดับที่ 4    </t>
  </si>
  <si>
    <t>โครงการอุดหนุนงานรัฐพิธี ราชพิธี อำเภอปากช่อง</t>
  </si>
  <si>
    <t>โครงการอุดหนุนเหล่ากาชาด จังหวัดนครราชสีมา</t>
  </si>
  <si>
    <t xml:space="preserve"> - เพื่อจ่ายเป็นเงินอุดหนุนเหล่ากาชาด จังหวัดนครราชสีมา และค่าใช้จ่ายอื่น ๆ ที่เกี่ยข้อง ฯลฯ ตั้งจ่ายจากเงินรายได้           
-ตามระเบียบกระทรวงมหาดไทยว่าด้วยเงินอุดหนุนขององค์กรปกครองส่วนท้องถิ่น พ.ศ.2559
-หนังสือกระทรวงมหาดไทย ด่วนที่สุด ที่ มท 0808.2/ว 3616 ลงวันที่ 26  มิถุนายน 2559
-หนังสือกระทรวงมหาดไทย ด่วนที่สุด ที่ มท 0808.2/ว1791 ลงวันที่ 3 เมษายน 2560
-ตามแผนพัฒนาท้องถิ่น พ.ศ.2561-2565 หน้า 72 ลำดับที่ 5</t>
  </si>
  <si>
    <t xml:space="preserve"> - เพื่อจ่ายเป็นค่าใช้จ่ายในการจัดโครงการส่งเสริมวันท้องถิ่นไทย และค่าใช้จ่ายอื่น ๆ ที่เกี่ยข้อง ฯลฯ ตั้งจ่ายจากเงินรายได้           
-ตามระเบียบกระทรวงมหาดไทยว่าด้วยการเบิกจ่ายค่าใช้จ่ายในการจัดงาน  การจัดแข่งขันกีฬาและส่งนักกีฬาเข้าร่วมการแข่งขันกีฬาขององค์กรปกครองส่วนท้องถิ่น พ.ศ.2559
-ตามแผนพัฒนาท้องถิ่น พ.ศ. 2561-2565 หน้า 73 ลำดับที่ 3</t>
  </si>
  <si>
    <t xml:space="preserve"> - เพื่อจ่ายเป็นค่าใช้จ่ายในโครงการฝึกอบรมสัมมนา และค่าใช้จ่ายอื่น ๆ ที่เกี่ยข้อง ฯลฯ ตั้งจ่ายจากเงินรายได้                     
-ตามระเบียบกระทรวงมหาไทยว่า ด้วยค่าใช้จ่ายในการฝึกอบรมและการเข้ารับการฝึกอบรมของเจ้าหน้าที่ท้องถิ่น พ.ศ. 2557 
-ตามแผนพัฒนาท้องถิ่น พ.ศ.2561-2565 หน้าที่ 74 ลำดับที่ 4    </t>
  </si>
  <si>
    <t xml:space="preserve"> - เพื่อจ่ายเป็นค่าใช้จ่ายในโครงการฝึกอบรมสัมมนา  และค่าใช้จ่ายอื่น ๆ ที่เกี่ยข้อง ฯลฯ ตั้งจ่ายจากเงินรายได้           
-ตามระเบียบกระทรวงมหาไทยว่า ด้วยค่าใช้จ่ายในการฝึกอบรมและการเข้ารับการฝึกอบรมของเจ้าหน้าที่ท้องถิ่น พ.ศ. 2557 
-ตามแผนพัฒนาท้องถิ่น พ.ศ.2561-2565 หน้าที่ 74 ลำดับที่ 5</t>
  </si>
  <si>
    <t xml:space="preserve"> - เพื่อจ่ายเป็นเงินอุดหนุนงานราชพิธี  รัฐพิธี และค่าใช้จ่ายอื่น ๆ ที่เกี่ยข้อง ฯลฯ ตั้งจ่ายจากเงินรายได้           
-ตามระเบียบกระทรวงมหาดไทยว่าด้วยเงินอุดหนุนขององค์กรปกครองส่วนท้องถิ่น พ.ศ.2559
-หนังสือกระทรวงมหาดไทย ด่วนที่สุด ที่ มท 0808.2/ว 3616 ลงวันที่ 26  มิถุนายน 2559</t>
  </si>
  <si>
    <t xml:space="preserve"> -หนังสือกระทรวงมหาดไทย ด่วนที่สุด ที่ มท 0808.2/ว1791 ลงวันที่ 3 เมษายน 2560
-ตามแผนพัฒนาท้องถิ่น พ.ศ.2561-2565 หน้า 71 ลำดับที่ 3  </t>
  </si>
  <si>
    <t>เงินสมทบกองทุนหลักประกันสุขภาพ</t>
  </si>
  <si>
    <t xml:space="preserve"> -เพื่อจ่ายเป็นเงินสมทบกองทุนหลักประกันสุขภาพ  สุขภาพในระดับท้องถิ่นหรือพื้นที่  ตามประกาศคณะกรรมการหลักประกันสุขภาพแห่งชาติ เรื่อง การกำหนดหลักเกณฑ์เพื่อสนับสนุนให้องค์กรปกครองส่วนท้องถิ่นดำเนินงานและบริหารการจัดการกองทุนหลักประกันสุขภาพในระดับท้องถิ่นหรือพื้นที่ พ.ศ. 2557 
-หนังสือสั่งการกรมส่งเสริมการปกครองส่วนท้องถิ่น ด่วนที่สุด ที่ มท 0891.3/ว2199 ลงวันที่ 10 พฤศจิการยน พ.ศ. 2552
-หนังสือสั่งการกรมส่งเสริมการปกครองส่วนท้องถิ่น ด่วนที่สุด ที่ มท 0891.3/ว1514 ลงวันที่ 26 กรกฎาคม พ.ศ. 2554
-หนังสือสั่งการกรมส่งเสริมการปกครองส่วนท้องถิ่น ด่วนที่สุด ที่ มท 0891.3/ว1202 ลงวันที่ 17 กรกฎาคม  พ.ศ. 2557
-ตามแผนพัฒนาท้องถิ่น พ.ศ.2561-2565 หน้า 59 ลำดับที่ 1  </t>
  </si>
  <si>
    <t>ยุทธศาสตร์จังหวัดที่ 6 การพัฒนาสังคมและการแก้ไขปัญหาความเดือดร้อนของประชาชน</t>
  </si>
  <si>
    <t xml:space="preserve"> -  ยุทธศาสตร์การพัฒนาของ อปท.ในเขตจังหวัดที่ 4 พัฒนาสังคม</t>
  </si>
  <si>
    <t>เบี้ยยังชีพผู้สูงอายุ</t>
  </si>
  <si>
    <t>เบี้ยยังชีพคนพิการ</t>
  </si>
  <si>
    <t>เบี้ยยังชีพผู้ป่วยเอดส์</t>
  </si>
  <si>
    <t xml:space="preserve"> -เพื่อจ่ายเป็นเงินสงเคราะห์เบี้ยยังชีพผู้ป่วยเอดส์ จำนวน  20 ราย ๆ ละ 500 /เดือน   ตั้งจ่ายจากเงินอุดหนุนทั่วไป  
-ตามแผนพัฒนาท้องถิ่น พ.ศ.2561-2565 หน้าที่ 60 ลำดับที่ 3 </t>
  </si>
  <si>
    <t>พ.ศ.2563</t>
  </si>
  <si>
    <t>บัญชีครุภัณฑ์</t>
  </si>
  <si>
    <t>- ยุทธศาสตร์การพัฒนาของอปท ในเขตจังหวัดที่ 4 ด้านการพัฒนาสังคม และ 3 ยุทธศาสตร์การพัฒนาการเกษตร</t>
  </si>
  <si>
    <t>ยุทธศาสตร์ด้านการพัฒนาด้านส่งเสริมการลงทุน พาณิชยกรรม และเกษตรกรรม</t>
  </si>
  <si>
    <t>ยุทธศาสตร์จังหวัดที่ 6 การพัฒนาสังคมและการแก้ไขปัญหาความเดือดร้อนของประชาชน และที่ 7 การบริหารจัดการอย่างมีคุณภาพและประสิทิภาพ</t>
  </si>
  <si>
    <t>- ยุทธศาสตร์การพัฒนาของอปท ในเขตจังหวัดที่ 8 การบริหารจัดการบ้านเมืองที่ดี และที่ 9 การรักษาความปลอดภัยในชีวิตและทรัพย์สิน</t>
  </si>
  <si>
    <t xml:space="preserve"> - เพื่อจ่ายเป็นค่าใช้จ่ายในโครงการส่งเสริมประชาธิปไตยและการมีส่วนร่วมของประชาชนและค่าใช้จ่ายอื่น ๆ ที่เกี่ยวข้อง ฯลฯ ตั้งจ่ายจากเงินรายได้ 
-ตามหนังสือกระทรวงมหาดไทย ที่ มท 0891.4/ว856 ลงวันที่ 12 มีนาคม 2553
-ระเบียบกระทรวงมหาดไทยว่าด้วยค่าใช้จ่ายในการฝึกอบรมและเข้ารับการฝึกอบรมของเจ้าหน้าที่ท้องถิ่น พ.ศ.2557
 -ตามแผนพัฒนาท้องถิ่น พ.ศ. 2561–2565 หน้าที่ 67 ลำดับที่ 1</t>
  </si>
  <si>
    <t xml:space="preserve"> -เพื่อจ่ายเป็นค่าใช้จ่ายในการจัดโครงการส่งเสริมบทบาทสตรีและค่าใช้จ่ายอื่น ๆ ที่เกี่ยวข้อง ฯลฯ ตั้งจ่ายจากเงินรายได้ 
-ระเบียบกระทรวงมหาดไทยว่าด้วยค่าใช้จ่ายเพื่อช่วยเหลือประชาชนตามอำนาจหน้าที่ขององค์กรปกครองส่วนท้องถิ่น พ.ศ.2560</t>
  </si>
  <si>
    <t xml:space="preserve"> -ระเบียบกระทรวงมหาดไทยว่าด้วยค่าใช้จ่ายในการฝึกอบรมและเข้ารับการฝึกอบรมของเจ้าหน้าที่ท้องถิ่น พ.ศ.2557
-ระเบียบกระทรวงมหาดไทยว่าด้วยการเบิกจ่ายค่าใช้จ่ายในการจัดงาน การจัดการแข่งขันกีฬาและการส่งนักกีฬาเข้าร่วมการแข่งขันกีฬาขององค์กรปกครองส่วนท้องถิ่น พ.ศ.2559
-ตามแผนพัฒนาท้องถิ่น พ.ศ.2561-2565  หน้าที่ 67 ลำดับที่ 3 </t>
  </si>
  <si>
    <t xml:space="preserve"> -เพื่อจ่ายเป็นค่าใช้จ่ายในการจัดโครงการจัดตั้งศูนย์พัฒนาครอบครัวในชุมชน เพื่อส่งเสริมสัมพันธภาพอันดีในครอบครัว และค่าใช้จ่ายอื่น ๆ ที่เกี่ยวข้อง ฯลฯ ตั้งจ่ายจากเงินรายได้
-ระเบียบกระทรวงมหาดไทยว่าด้วยค่าใช้จ่ายเพื่อช่วยเหลือประชาชนตามอำนาจหน้าที่ขององค์กรปกครองส่วนท้องถิ่น พ.ศ.2560
-ระเบียบกระทรวงมหาดไทยว่าด้วยค่าใช้จ่ายในการฝึกอบรมและเข้ารับการฝึกอบรมของเจ้าหน้าที่ท้องถิ่น พ.ศ.2557</t>
  </si>
  <si>
    <t xml:space="preserve"> -ระเบียบกระทรวงมหาดไทยว่าด้วยการเบิกจ่ายค่าใช้จ่ายในการจัดงาน การจัดการแข่งขันกีฬาและการส่งนักกีฬาเข้าร่วมการแข่งขันกีฬาขององค์กรปกครองส่วนท้องถิ่น พ.ศ.2559
-ตามแผนพัฒนาท้องถิ่น พ.ศ.2561-2565 หน้าที่ 68 ลำดับที่ 4</t>
  </si>
  <si>
    <t>ยุทธศาสตร์จังหวัดที่ 2  ยุทธศาสตรด้านการศึกษา และยุทธศาสตร์ที่ 7 ด้านการพัฒนาการท่องเที่ยว ศาสนา-วัฒนธรรมประเพณี และกีฬา</t>
  </si>
  <si>
    <t xml:space="preserve"> -  ยุทธศาสตร์การพัฒนาของ อปท.ในเขตจังหวัดนครราชสีมา</t>
  </si>
  <si>
    <t>ยุทธศาสตร์จังหวัดที่ 5 ยุทธศาสตร์ในการบริหารจัดการทรัพยากรธรรมชาติและสิ่งแวดล้อม ยุทธศาตร์ที่ 6 การพัฒนาสังคมและการแก้ไขปัญหาความเดือดร้อนของประชาชน</t>
  </si>
  <si>
    <t xml:space="preserve"> -  ยุทธศาสตร์การพัฒนาของ อปท.ในเขตจังหวัดที่ 5 การพัฒนาสาธารณสุข และ 10 การอนุรักษ์ธรรมชาติและสิ่งแวดล้อม</t>
  </si>
  <si>
    <t>2.2 แผนงานงบกลาง</t>
  </si>
  <si>
    <t xml:space="preserve"> -  ยุทธศาสตร์การพัฒนาของ อปท.ในเขตจังหวัดที่ 4 ด้านการพัฒนาสังคม และ 3 ยุทธศาสตร์การพัฒนาด้านการเกษตร</t>
  </si>
  <si>
    <t>ยุทธศาสตร์จังหวัดที่ 7  การบริหารจัดการอย่างมีคุณภาพและประสิทธิภาพ</t>
  </si>
  <si>
    <t>- ยุทธศาสตร์การพัฒนาของอปท ในเขตจังหวัดที่ 8 การบริหารจัดการบ้านเมืองที่ดี</t>
  </si>
  <si>
    <t>ยุทธศาสตร์จังหวัดที่  6 การพัฒนาสังคมและการแก้ไขปัญหาความเดือดร้อนของประชาชน</t>
  </si>
  <si>
    <t>- ยุทธศาสตร์การพัฒนาของอปท ในเขตจังหวัดที่ 6 การพัฒนาโครงสร้าพื้นฐาน</t>
  </si>
  <si>
    <t>ยุทธศาสตร์จังหวัดที่ 7  การบริหารจัดการอย่างมีคุณภาพและประสิทิภาพ</t>
  </si>
  <si>
    <t>ยุทธศาสตร์จังหวัดที่ 6  ยุทธศาสตร์การพัฒนาสังคมและการแก้ไขปัญหาความเดือดร้อนของประชาชน</t>
  </si>
  <si>
    <t xml:space="preserve"> -  ยุทธศาสตร์การพัฒนาของ อปท.ในเขตจังหวัดที่ 2 ด้านการพัฒนาการศึกษา และยุทธศาสตร์ที่ 7 ด้านการพัฒนาการท่องเที่ยว ศาสนาและวัฒนธรรมประเพณีและกีฬา</t>
  </si>
  <si>
    <t>1.2 แผนงานการศาสนาวัฒนธรรมและนันทนาการ</t>
  </si>
  <si>
    <t>โครงการช่วยเหลือผู้ประสบภัยทางธรรมชาติ</t>
  </si>
  <si>
    <t>ยุทธศาสตร์การพัฒนาด้านลงเสริมการลงทุน พาณิชยกรรม และเกษตรกรรม</t>
  </si>
  <si>
    <t>แผนการดำเนินงาน ประจำปีงบประมาณ 2564</t>
  </si>
  <si>
    <t>พ.ศ.2564</t>
  </si>
  <si>
    <t xml:space="preserve"> -เพื่อเป็นค่าใช้จ่ายสำหรับการจัดซื้อ/จัดหาอาหารกลางวันสำหรับเด็กปฐมวัย ในศูนย์พัฒนาเด็กเล็กจำนวน 150 คน อัตรา 20 บาท/คน จำนวน 245 วันตั้งจ่ายจากเงินอุดหนุนทั่วไป   
-ตามแผนพัฒนาท้องถิ่น พ.ศ.2561 - 2565 หน้า 44  ข้อ 1       
</t>
  </si>
  <si>
    <t> -เพื่อเป็นค่าใช้จ่ายสำหรับการจัดซื้ออาหารเสริม(นม) สำหรับเด็กปฐมวัย ในศูนย์พัฒนาเด็กเล็ก จำนวน 150 คน จัดสรร 260 วัน และโรงเรียน   สังกัด สำนักงานคณะกรรมการการประถมศึกษา(สพฐ.) จำนวน 900  คน  จัดสรร 260 วัน ในอัตราคนละ 7.37 บาท ตั้งจ่ายจากเงินอุดหนุนทั่วไป
-ตามแผนพัฒนาท้องถิ่น พ.ศ.2561 -2565 หน้า 44 ข้อ  2     </t>
  </si>
  <si>
    <t xml:space="preserve"> -เพื่อเป็นค่าใช้จ่ายสำหรับการจัดซื้อหนังสือ 200บาท/คน,ค่าอุปกรณ์การเรียน200/คน, ค่าเครื่องแบบนักเรียน 300บาท/คน, ค่ากิจกรรมพัฒนาผู้เรียน 430 บาท/คน รวมทั้งสิ้นเป็นเงิน 1,130 บาท/คน สำหรับเด็กปฐมวัยในศูนย์พัฒนา เด็กเล็ก จำนวน  120 คน ตั้งจ่ายจากเงินอุดหนุนทั่วไป
-ตามแผนพัฒนาท้องถิ่น พ.ศ.2561 - 2565  หน้า 44  ข้อ 3  </t>
  </si>
  <si>
    <t xml:space="preserve"> -เพื่อจ่ายเป็นค่าใช้จ่ายสำหรับจัดซื้อวัสดุการศึกษา สื่อประกอบการจัดการเรียนการสอนสำหรับเด็กปฐมวัยในศูนย์พัฒนาเด็กเล็ก จำนวน 120 คน อัตรา 1,700 บาท/คน  ตั้งจ่ายจากเงินอุดหนุนทั่วไป 
- ตามแผนพัฒนาท้องถิ่น พ.ศ.2561-2565  หน้าที่ 46 ข้อ 11</t>
  </si>
  <si>
    <t xml:space="preserve"> -เพื่อจ่ายเป็นค่าจ้างเหมาในการปรับปรุงภูมิทัศน์ศูนย์พัฒนาเด็กเล็กจำนวน 3 แห่ง เพื่อให้เกิดความสะอาดสวยงาม  แก่ผู้พบเห็นและถูกสุขลักษณะที่ดีสำหรับผู้รับบริการ ตลอดจนค่าใช้จ่ายอื่นที่เกี่ยวข้อง และมีความจำเป็น ฯลฯ ตั้งจ่ายจากเงินรายได้
-ตามแผนพัฒนาท้องถิ่น พ.ศ.2561-2565 หน้า  47    ข้อ  17    </t>
  </si>
  <si>
    <t xml:space="preserve"> -เพื่อจ่ายเป็นเงินอุดหนุนค่าอาหารกลางวัน สำหรับนักเรียนสังกัด  สำนักงานคณะกรรมการการประถมศึกษา (สพฐ.) จำนวน  4  โรงเรียน จำนวน 900 คน  สรรจำนวน  200  วัน คนละ 20  บาท ตั้งจ่ายจากเงินอุดหนุนทั่วไป
-ตามแผนพัฒนาท้องถิ่น พ.ศ.2561 - 2565  หน้า  48  ข้อ  24     </t>
  </si>
  <si>
    <t>โครงการปรับปรุงภูมิทัศน์สำนักงาน
กองการศึกษา</t>
  </si>
  <si>
    <t xml:space="preserve"> -เพื่อจ่ายเป็นค่าจ้างเหมาในการปรับปรุงภูมิทัศน์กองการศึกษา จำนวน 1 แห่ง  เพื่อให้เกิดความสะอาดสวยงาม  แก่ผู้พบเห็นและถูกสุขลักษณะที่ดีสำหรับผู้รับบริการ ตลอดจนค่าใช้จ่ายอื่นที่เกี่ยวข้อง และมีความจำเป็น ฯลฯ ตั้งจ่ายจากเงินรายได้
-ตามแผนพัฒนาท้องถิ่น พ.ศ.2561-2565 หน้า  47    ข้อ  18   </t>
  </si>
  <si>
    <t xml:space="preserve"> -เพื่อเป็นค่าใช้จ่ายในการดำเนินการจัดอบรมและเพื่ออนุรักษ์ภูมิปัญญาท้องถิ่น ในการสืบทอดให้แก่เด็กและเยาวชนในพื้นที่ตำบลหนองน้ำแดงและตำบลใกล้เคียง และค่าใช้จ่ายอื่นๆ ที่เกี่ยวข้องฯลฯ ตั้งจ่ายจากเงินรายได้ 
- ระเบียบกระทรวงมหาดไทยว่าด้วยค่าใช้จ่ายในการฝึกอบรมและการเข้ารับการฝึกอบรมของเจ้าหน้าที่ท้องถิ่น 2557
- ระเบียบกระทรวงมหาดไทยว่าด้วยการเบิกจ่ายค่าใช้จ่ายในการจัดงานการจัดการแข่งขันกีฬาและการส่งนักกีฬาเข้าร่วมการแข่งขันกีฬาขององค์กรปกครองส่วนท้องถิ่น พ.ศ.2559
- ตามแผนพัฒนาท้องถิ่น พ.ศ.2561-2565 หน้าที่ 50 ข้อ 8 
</t>
  </si>
  <si>
    <t xml:space="preserve"> -เพื่อจ่ายเป็นเงินตามโครงการประกันรายได้ให้กับผู้สูงอายุที่ขึ้นทะเบียนกับอบต.หนองน้ำแดง ประจำปีงบประมาณ 2564 เดือนละ  600 บาท  จำนวน990ราย   เดือนละ 700 บาท จำนวน 420ราย เดือน ตั้ง     ละ 800 บาท จำนวน 135 ราย และเดือนละ 1,000 บาท จำนวน 30 รายจ่ายจากเงินอุดหนุนทั่วไป 
-ตามแผนพัฒนาท้องถิ่น พ.ศ.2561-2565 หน้าที่ 60  ลำดับที่ 1 </t>
  </si>
  <si>
    <t xml:space="preserve"> -เพื่อจ่ายเป็นเงินสนับสนุนสวัสดิการทางสังคมให้แก่ผู้พิการหรือทุพพลภาพที่ขึ้นทะเบียนกับ อบต.หนองน้ำแดง จำนวน  270 ราย ๆ ละ 800 บาท/เดือน  ตั้งจ่ายจากเงินอุดหนุนทั่วไป  
-ตามแผนพัฒนาท้องถิ่น พ.ศ.2561-2565 หน้าที่ 60  ลำดับที่ 2</t>
  </si>
  <si>
    <t xml:space="preserve"> -เพื่อจ่ายเป็นค่าใช้จ่ายในการให้ความช่วยเหลือผู้ประสบปัญหาทางสังคมเช่น ผู้ยากไร้  หัวหน้าครอบครัวติดยาเสพติด  รายได้ไม่เพียงพอต่อการยังชีพ ฯลฯ  หรือก่อสร้าง ปรับปรุง ซ่อมแซมบ้าน หรือสนับสนุนวัสดุอุปกรณ์ในการดำรงชีพ เช่นถุงยังชีพ ผ้าห่ม ฯลฯ หรือค่าใช้จ่ายอื่นๆ ที่เกี่ยวข้อง ฯลฯ    ตั้งจ่ายจากเงินรายได้  
-ระเบียบกระทรวงมหาดไทยว่าด้วยค่าใช้จ่ายเพื่อช่วยเหลือประชาชนตามอำนาจหน้าที่ขององค์กรปกครองส่วนท้องถิ่น พ.ศ.2560
-หนังสือกรมส่งเสริมการปกครองท้องถิ่น ด่วนที่สุด ที่ มท 0808.2/ว1234 ลงวันที่ 7 มีนาคม 2560
-หนังสือกรมส่งเสริมการปกครองท้องถิ่น ด่วนที่สุด ที่ มท 0810.7/ว6768 ลงวันที่ 29 พฤศจิกายน 2560     
-หนังสือกรมส่งเสริมการปกครองท้องถิ่น ด่วนที่สุด ที่ มท 0810.6/ว24ลงวันที่ 4 มกราคม 2561
-ตามแผนพัฒนาท้องถิ่น พ.ศ. 2561-2564 หน้า 61 ลำดับที่ 1     </t>
  </si>
  <si>
    <t>โครงการจัดตั้งศูนย์บริการผู้สูงอายุและคนพิการ</t>
  </si>
  <si>
    <t xml:space="preserve"> -เพื่อจ่ายเป็นค่าใช้จ่ายในการก่อสร้างศูนย์บริการผู้สูงอายุและคนพิการ  พื้นที่ไม่น้อยกว่า 135  ตารางเมตร  เพื่อให้บริการด้านสวัสดิการแก่ผู้สูงอายุและผู้พิการในด้านต่างๆ เช่น บริการด้านการแพทย์ สุขภาพอนามัย การสังคมสงเคราะห์  นันทนาการ ฯลฯ หรือค่าใช้จ่ายอื่นๆ ที่เกี่ยวข้อง ฯลฯ ตั้งจ่ายจากเงินรายได้ 
-ระเบียบกระทรวงมหาดไทยว่าด้วยค่าใช้จ่ายเพื่อช่วยเหลือประชาชนตามอำนาจหน้าที่ขององค์กรปกครองส่วนท้องถิ่น พ.ศ.2560
-หนังสือกรมส่งเสริมการปกครองท้องถิ่น ด่วนที่สุด ที่ มท 0808.2/ว1234 ลงวันที่ 7 มีนาคม 2560
-หนังสือกระทรวงมหาดไทย ด่วนที่สุด ที่ มท 0810.7/ว6768 ลงวันที่ 29 พฤศจิกายน 2560     
-หนังสือกรมส่งเสริมการปกครองท้องถิ่น ด่วนที่สุด ที่ มท 0810.6/ว24ลงวันที่ 4 มกราคม 2561
-ตามแผนพัฒนาท้องถิ่นพ.ศ.2561-2565 แก้ไขเพิ่มเติมฉบับที่ 2 พ.ศ.2563 หน้าที่ 3      
</t>
  </si>
  <si>
    <t>2.1 แผนงานการสาธารณสุขและสิ่งแวดล้อม</t>
  </si>
  <si>
    <t>3.1 แผนงานงบกลาง</t>
  </si>
  <si>
    <t>3.</t>
  </si>
  <si>
    <t>3.2 แผนงานสังคมสงเคราะห์</t>
  </si>
  <si>
    <t>4.1 แผนงานการเกษตร</t>
  </si>
  <si>
    <t>4.2 แผนงานสร้างความเข้มแข็งของชุมชน</t>
  </si>
  <si>
    <t>5.1 แผนงานสร้างความเข้มแข็งของชุมชน</t>
  </si>
  <si>
    <t>5.</t>
  </si>
  <si>
    <t>5.2 แผนงานการรักษาความสงบภายใน</t>
  </si>
  <si>
    <t>โครงการส่งเสริมการท่องเที่ยวแบบ
เชื่อมโยง</t>
  </si>
  <si>
    <t>6.1 แผนงานสร้างความเข้มแข็งของชุมชน</t>
  </si>
  <si>
    <t>6.</t>
  </si>
  <si>
    <t>6.2 แผนงานบริหารทั่วไป</t>
  </si>
  <si>
    <t>โครงการบริการประชาชนเพื่อจัดเก็บภาษีนอกสถานที่ ประจำปี พ.ศ.2564</t>
  </si>
  <si>
    <t>โครงการอบรมด้านกฏหมาย ระเบียบ หนังสือสั่งการ ฯลฯ ด้านบริหารงานคลัง</t>
  </si>
  <si>
    <t>7.1 แผนงานเคหะและชุมชน งานไฟฟ้าและถนน</t>
  </si>
  <si>
    <t>โครงการก่อสร้างศาลาเอนกประสงค์ (กลุ่มซิตี้) หมู่ที่ 1 บ้านหนองน้ำแดง</t>
  </si>
  <si>
    <t xml:space="preserve"> -เพื่อจ่ายเป็นค่าก่อสร้าง  ต่อเติม  อาคารเอนกประสงค์  มีพื้นที่ดำเนินการไม่น้อยกว่า  100  ตารางเมตร  ดำเนินการ ณ กลุ่มซิตี้  หมู่ที่ 1 บ้านหนองน้ำแดง  ให้เป็นไปตามรูปแบบรายการที่ อบต.หนองน้ำแดงกำหนด</t>
  </si>
  <si>
    <t xml:space="preserve"> -ผิวจราจรกว้าง 4.00 เมตร ยาว 165.00 เมตร หรือมีพื้นที่ในการดำเนินการไม่น้อยกว่า 660.00 ตารางเมตร  รายละเอียดตามแบบรูปรายการที่ อบต.หนองน้ำแดง  กำหนด ณ หมู่ที่ 1 บ้านหนองน้ำแดง
-ตาม พรบ.สภาตำบลและองค์การบริหารส่วนตำบล พ.ศ.2537  แก้ไขเพิ่มเติม ฉบับที่ 7 พ.ศ.2562
-ตามแผนพัฒนาท้องถิ่น พ.ศ.2561-2565 หน้า 76 ลำดับที่ 3</t>
  </si>
  <si>
    <t>ก่อสร้างถนนคอนกรีตเสริมเหล็ก  ซอยบ้านใหญ่เขาระ (กลุ่มหินกาบ) หมู่ที่ 1 บ้านหนองน้ำแดง</t>
  </si>
  <si>
    <t>โครงการก่อสร้างถนนคอนกรีตเสริมเหล็ก  สายกม.9ธนะรัชต์-ผ่านศึก(สาย นม.ถ.86004)(ช่วงแยกธารมงคล)  หมู่ที่ 3 บ้านเขาวง</t>
  </si>
  <si>
    <t xml:space="preserve"> -ผิวจราจรกว้าง 6.00 เมตร ยาว 115.00 เมตร หรือมีพื้นที่ในการดำเนินการไม่น้อยกว่า 690.00 ตารางเมตร  รายละเอียดตามแบบรูปรายการที่ อบต.หนองน้ำแดง  กำหนด ณ หมู่ที่ 3 บ้านเขาวง
-ตาม พรบ.สภาตำบลและองค์การบริหารส่วนตำบล พ.ศ.2537  แก้ไขเพิ่มเติม ฉบับที่ 7 พ.ศ.2562
-ตามแผนพัฒนาท้องถิ่น พ.ศ.2561-2565 หน้า 87 ลำดับที่ 63</t>
  </si>
  <si>
    <t>บ้านเขาวง</t>
  </si>
  <si>
    <t>โครงการก่อสร้างถนนคอนกรีตเสริมเหล็ก  สายบ้านนา-หมู่10 (่ป่ายาง) หมู่ที่ 4 บ้านวะกะเจียว</t>
  </si>
  <si>
    <t xml:space="preserve"> -ผิวจราจรกว้าง 5.00 เมตร ยาว 133.00 เมตร หรือมีพื้นที่ในการดำเนินการไม่น้อยกว่า 665.00 ตารางเมตร  รายละเอียดตามแบบรูปรายการที่ อบต.หนองน้ำแดง  กำหนด ณ หมู่ที่ 4 บ้านวะกะเจียว
-ตาม พรบ.สภาตำบลและองค์การบริหารส่วนตำบล พ.ศ.2537  แก้ไขเพิ่มเติม ฉบับที่ 7 พ.ศ.2562
-ตามแผนพัฒนาท้องถิ่น พ.ศ.2561-2565 หน้า 91 ลำดับที่ 88</t>
  </si>
  <si>
    <t>โครงการก่อสร้างถนนคอนกรีตเสริมเหล็ก สายบ้านนา-ขนงพระ(สาย นม.ถ.86005) หมู่ที่ 4  บ้านวะกะเจียว</t>
  </si>
  <si>
    <t xml:space="preserve"> -ผิวจราจรกว้าง 8.00 เมตร ยาว 83.00 เมตร หรือมีพื้นที่ในการดำเนินการไม่น้อยกว่า 664.00 ตารางเมตร  รายละเอียดตามแบบรูปรายการที่ อบต.หนองน้ำแดง  กำหนด ณ หมู่ที่ 4 บ้านวะกะเจียว
-ตาม พรบ.สภาตำบลและองค์การบริหารส่วนตำบล พ.ศ.2537  แก้ไขเพิ่มเติม ฉบับที่ 7 พ.ศ.2562
-ตามแผนพัฒนาท้องถิ่น พ.ศ.2561-2565 หน้า 89 ลำดับที่ 77</t>
  </si>
  <si>
    <t>โครงการก่อสร้างถนนลาดยาง  ซอยข้างโรงระเบิด  หมู่ที่ 6 บ้านโป่งกะสัง</t>
  </si>
  <si>
    <t xml:space="preserve"> -ผิวจราจรกว้าง 6.00 เมตร ยาว 275.00 เมตร หรือมีพื้นที่ในการดำเนินการไม่น้อยกว่า 1,650 ตารางเมตร  รายละเอียดตามแบบรูปรายการที่ อบต.หนองน้ำแดง  กำหนด ณ หมู่ที่ 6 บ้านโป่งกะสัง
-ตาม พรบ.สภาตำบลและองค์การบริหารส่วนตำบล พ.ศ.2537  แก้ไขเพิ่มเติม ฉบับที่ 7 พ.ศ.2562
-ตามแผนพัฒนาท้องถิ่น พ.ศ.2561-2565 หน้า 94 ลำดับที่ 107</t>
  </si>
  <si>
    <t>โครงการก่อสร้างถนนคอนกรีตเสริมเหล็ก  สายโนนอีแซว หมู่ที่ 5 บ้านหนองมะกรูด</t>
  </si>
  <si>
    <t xml:space="preserve"> -ผิวจราจรกว้าง 4.00 เมตร ยาว 120.00 เมตร หรือมีพื้นที่ในการดำเนินการไม่น้อยกว่า 480.00 ตารางเมตร  รายละเอียดตามแบบรูปรายการที่ อบต.หนองน้ำแดง  กำหนด ณ หมู่ที่ 5 บ้านหนองมะกรูด
-ตาม พรบ.สภาตำบลและองค์การบริหารส่วนตำบล พ.ศ.2537  แก้ไขเพิ่มเติม ฉบับที่ 7 พ.ศ.2562
-ตามแผนพัฒนาท้องถิ่น พ.ศ.2561-2565 หน้า 92 ลำดับที่ 93</t>
  </si>
  <si>
    <t xml:space="preserve"> บ้านหนองมะกรูด</t>
  </si>
  <si>
    <t>โครงการก่อสร้างถนนคอนกรีตเสริมเหล็ก   สายบ้านโนนอีแซว ผู้ช่วยกร  หมู่ที่ 6 บ้านโป่งกะสัง</t>
  </si>
  <si>
    <t xml:space="preserve"> -ผิวจราจรกว้าง 4.00 เมตร ยาว 165.00 เมตร หรือมีพื้นที่ในการดำเนินการไม่น้อยกว่า 660.00 ตารางเมตร  รายละเอียดตามแบบรูปรายการที่ อบต.หนองน้ำแดง  กำหนด ณ หมู่ที่ 6 บ้านโป่งกะสัง
-ตาม พรบ.สภาตำบลและองค์การบริหารส่วนตำบล พ.ศ.2537  แก้ไขเพิ่มเติม ฉบับที่ 7 พ.ศ.2562
-ตามแผนพัฒนาท้องถิ่น พ.ศ.2561-2565 หน้า 96 ลำดับที่ 119</t>
  </si>
  <si>
    <t>โครงการก่อสร้างถนนคอนกรีตเสริมเหล็ก ซอยบ้านนายดิน  หมู่ที่ 7 บ้านไทยเดิม</t>
  </si>
  <si>
    <t xml:space="preserve"> -ผิวจราจรกว้าง 4.00 เมตร ยาว 170.00 เมตร หรือมีพื้นที่ในการดำเนินการไม่น้อยกว่า 680.00 ตารางเมตร  รายละเอียดตามแบบรูปรายการที่ อบต.หนองน้ำแดง  กำหนด ณ หมู่ที่ 7 บ้านไทยเดิม
-ตาม พรบ.สภาตำบลและองค์การบริหารส่วนตำบล พ.ศ.2537  แก้ไขเพิ่มเติม ฉบับที่ 7 พ.ศ.2562
-ตามแผนพัฒนาท้องถิ่น พ.ศ.2561-2565 หน้า 99 ลำดับที่ 134</t>
  </si>
  <si>
    <t>โครงการก่อสร้างถนนคอนกรีตเสริมเหล็ก สายบ้านหมอแดง  หมู่ที่ 7 บ้านไทยเดิม</t>
  </si>
  <si>
    <t xml:space="preserve"> -ผิวจราจรกว้าง 6.00 เมตร ยาว 105.00 เมตร หรือมีพื้นที่ในการดำเนินการไม่น้อยกว่า 630.00 ตารางเมตร  รายละเอียดตามแบบรูปรายการที่ อบต.หนองน้ำแดง  กำหนด ณ หมู่ที่ 7 บ้านไทยเดิม
-ตาม พรบ.สภาตำบลและองค์การบริหารส่วนตำบล พ.ศ.2537  แก้ไขเพิ่มเติม ฉบับที่ 7 พ.ศ.2562
-ตามแผนพัฒนาท้องถิ่น พ.ศ.2561-2565 หน้า 98 ลำดับที่ 129</t>
  </si>
  <si>
    <t>โครงการก่อสร้างถนนคอนกรีตเสริมเหล็ก  สายหลักวชิราฯเขาวง-เขาจันทร์  หมู่ที่ 9  บ้านธารมงคล</t>
  </si>
  <si>
    <t xml:space="preserve"> -ผิวจราจรกว้าง 5.00 เมตร ยาว 132.00 เมตร หรือมีพื้นที่ในการดำเนินการไม่น้อยกว่า 660.00 ตารางเมตร  รายละเอียดตามแบบรูปรายการที่ อบต.หนองน้ำแดง  กำหนด ณ หมู่ที่ 9 บ้านธารมงคล
 -ตาม พรบ.สภาตำบลและองค์การบริหารส่วนตำบล พ.ศ.2537  แก้ไขเพิ่มเติม ฉบับที่ 7 พ.ศ.2562
 -ตามแผนพัฒนาท้องถิ่น พ.ศ.2561-2565 หน้า 105 ลำดับที่ 171</t>
  </si>
  <si>
    <t>โครงการก่อสร้างถนนคอนกรีตเสริมเหล็ก  ซอย 1 (ฟาร์มม้า)  หมู่ที่ 10 บ้านคลองชัย</t>
  </si>
  <si>
    <t xml:space="preserve"> บ้านคลองชัย</t>
  </si>
  <si>
    <t xml:space="preserve"> -ผิวจราจรกว้าง 4.00 เมตร ยาว 163.00 เมตร หรือมีพื้นที่ในการดำเนินการไม่น้อยกว่า 652.00 ตารางเมตร  รายละเอียดตามแบบรูปรายการที่ อบต.หนองน้ำแดง  กำหนด ณ หมู่ที่ 10 บ้านคลองชัย
-ตาม พรบ.สภาตำบลและองค์การบริหารส่วนตำบล พ.ศ.2537  แก้ไขเพิ่มเติม ฉบับที่ 7 พ.ศ.2562
-ตามแผนพัฒนาท้องถิ่น พ.ศ.2561-2565 หน้า 106 ลำดับที่ 181</t>
  </si>
  <si>
    <t>โครงการก่อสร้างถนนคอนกรีตเสริมเหล็ก  ซอย 4-1 (นายเต็ก)  หมู่ที่ 10 บ้านคลองชัย</t>
  </si>
  <si>
    <t xml:space="preserve"> -ผิวจราจรกว้าง 5.00 เมตร ยาว 132.00 เมตร หรือมีพื้นที่ในการดำเนินการไม่น้อยกว่า 660.00 ตารางเมตร  รายละเอียดตามแบบรูปรายการที่ อบต.หนองน้ำแดง  กำหนด ณ หมู่ที่ 10 บ้านคลองชัย
-ตาม พรบ.สภาตำบลและองค์การบริหารส่วนตำบล พ.ศ.2537  แก้ไขเพิ่มเติม ฉบับที่ 7 พ.ศ.2562
-ตามแผนพัฒนาท้องถิ่น พ.ศ.2561-2565 หน้า 106 ลำดับที่ 180</t>
  </si>
  <si>
    <t>บ้านมอกระหาด</t>
  </si>
  <si>
    <t xml:space="preserve"> -ผิวจราจรกว้าง 6.00 เมตร ยาว 110.00 เมตร หรือมีพื้นที่ในการดำเนินการไม่น้อยกว่า 660.00 ตารางเมตร  รายละเอียดตามแบบรูปรายการที่ อบต.หนองน้ำแดง  กำหนด ณ หมู่ที่ 11 บ้านมอกระหาด
-ตาม พรบ.สภาตำบลและองค์การบริหารส่วนตำบล พ.ศ.2537  แก้ไขเพิ่มเติม ฉบับที่ 7 พ.ศ.2562
-ตามแผนพัฒนาท้องถิ่น พ.ศ.2561-2565 หน้า 109 ลำดับที่ 199</t>
  </si>
  <si>
    <t>โครงการก่อสร้างถนนคอนกรีตเสริมเหล็ก  ซอยจำรัส  หมู่ที่ 11 บ้านมอกระหาด</t>
  </si>
  <si>
    <t xml:space="preserve"> -ผิวจราจรกว้าง 3.00 เมตร ยาว 215.00 เมตร หรือมีพื้นที่ในการดำเนินการไม่น้อยกว่า 645.00 ตารางเมตร  รายละเอียดตามแบบรูปรายการที่ อบต.หนองน้ำแดง  กำหนด ณ หมู่ที่ 11 บ้านมอกระหาด
-ตาม พรบ.สภาตำบลและองค์การบริหารส่วนตำบล พ.ศ.2537  แก้ไขเพิ่มเติม ฉบับที่ 7 พ.ศ.2562
-ตามแผนพัฒนาท้องถิ่น พ.ศ.2561-2565 หน้า 110 ลำดับที่ 208</t>
  </si>
  <si>
    <t>โครงการก่อสร้างรั้วคอนกรีต (แบบไม่ตอกเสาเข็ม) อบต.หนองน้ำแดง</t>
  </si>
  <si>
    <t xml:space="preserve"> -รั้วสูง 2.10 เมตร ยาว 370.00 เมตร  รายละเอียดตามแบบรูปรายการที่ อบต.หนองน้ำแดง  กำหนด ณ อบต.หนองน้ำแดง
-ตาม พรบ.สภาตำบลและองค์การบริหารส่วนตำบล พ.ศ.2537  แก้ไขเพิ่มเติม ฉบับที่ 7 พ.ศ.2562
-ตามแผนพัฒนาท้องถิ่น พ.ศ.2561-2565 หน้า 110 ลำดับที่ 206</t>
  </si>
  <si>
    <t>โครงการขยายไหล่ทาง  ซอยหลวงปู่โชติ (ก่อสร้างถนนคอนกรีตเสริมเหล็ก) หมู่ที่ 2 บ้านวงษ์เกษตร</t>
  </si>
  <si>
    <t xml:space="preserve"> -ผิวจราจรกว้าง 1.00 เมตร ยาว 265.00 เมตร หรือมีพื้นที่ในการดำเนินการไม่น้อยกว่า 265.00 ตารางเมตร  รายละเอียดตามแบบรูปรายการที่ อบต.หนองน้ำแดง  กำหนด ณ หมู่ที่ 2 บ้านวงษ์เกษตร
 -ตาม พรบ.สภาตำบลและองค์การบริหารส่วนตำบล พ.ศ.2537  แก้ไขเพิ่มเติม ฉบับที่ 7 พ.ศ.2562
 -ตามแผนพัฒนาท้องถิ่น พ.ศ.2561-2565 หน้า 83 ลำดับที่ 37</t>
  </si>
  <si>
    <t>โครงการปรับปรุงถนนแอสฟัลส์ติกคอนกรีต สายกม.1ธนะรัชต์-สีมามงคล  หมู่ที่ 2 บ้านวงษ์เกษตร</t>
  </si>
  <si>
    <t xml:space="preserve"> -ผิวจราจรกว้าง 7.00 เมตร ยาว 140.00 เมตร หรือมีพื้นที่ในการดำเนินการไม่น้อยกว่า 980.00 ตารางเมตร  รายละเอียดตามแบบรูปรายการที่ อบต.หนองน้ำแดง  กำหนด ณ หมู่ที่ 2 บ้านวงษ์เกษตร
 -ตาม พรบ.สภาตำบลและองค์การบริหารส่วนตำบล พ.ศ.2537  แก้ไขเพิ่มเติม ฉบับที่ 7 พ.ศ.2562
 -ตามแผนพัฒนาท้องถิ่น พ.ศ.2561-2565 หน้า 82 ลำดับที่ 34</t>
  </si>
  <si>
    <t>โครงการปรับปรุงถนนแอสฟัลส์ติกคอนกรีต สายมิตรภาพ  วัดถ้ำไก่แก้ว-วชิราฯ  หมู่ที่ 1 บ้านหนองน้ำแดง</t>
  </si>
  <si>
    <t xml:space="preserve"> -ผิวจราจรกว้าง 6.00 เมตร ยาว 300.00 เมตร หรือมีพื้นที่ในการดำเนินการไม่น้อยกว่า 1,800.00 ตารางเมตร  รายละเอียดตามแบบรูปรายการที่ อบต.หนองน้ำแดง  กำหนด ณ หมู่ที่ 1 บ้านหนองน้ำแดง
-ตาม พรบ.สภาตำบลและองค์การบริหารส่วนตำบล พ.ศ.2537  แก้ไขเพิ่มเติม ฉบับที่ 7 พ.ศ.2562
-ตามแผนพัฒนาท้องถิ่น พ.ศ.2561-2565 หน้า 76 ลำดับที่ 3</t>
  </si>
  <si>
    <t>โครงการปรับปรุงถนนแอสฟัลส์ติกคอนกรีต สายแยกสักภูเดือน-วชิราฯเขาวง  หมู่ที่ 1 บ้านหนองน้ำแดง</t>
  </si>
  <si>
    <t xml:space="preserve"> -ผิวจราจรกว้าง 7.00 เมตร ยาว 260.00 เมตร หรือมีพื้นที่ในการดำเนินการไม่น้อยกว่า 1,820.00 ตารางเมตร  รายละเอียดตามแบบรูปรายการที่ อบต.หนองน้ำแดง  กำหนด ณ หมู่ที่ 1 บ้านหนองน้ำแดง
-ตาม พรบ.สภาตำบลและองค์การบริหารส่วนตำบล พ.ศ.2537  แก้ไขเพิ่มเติม ฉบับที่ 7 พ.ศ.2562
-ตามแผนพัฒนาท้องถิ่น พ.ศ.2561-2565 หน้า 76 ลำดับที่ 4</t>
  </si>
  <si>
    <t>โครงการปรับปรุงถนนแอสฟัลส์ติกคอนกรีต สายสนามชนไก่มหาลาภ  หมู่ที่ 2 บ้านวงษ์เกษตร</t>
  </si>
  <si>
    <t xml:space="preserve"> -ผิวจราจรกว้าง 5.00 เมตร ยาว 235.00 เมตร หรือมีพื้นที่ในการดำเนินการไม่น้อยกว่า 1,175.00 ตารางเมตร  รายละเอียดตามแบบรูปรายการที่ อบต.หนองน้ำแดง  กำหนด ณ หมู่ที่ 2 บ้านวงษ์เกษตร
-ตาม พรบ.สภาตำบลและองค์การบริหารส่วนตำบล พ.ศ.2537  แก้ไขเพิ่มเติม ฉบับที่ 7 พ.ศ.2562
-ตามแผนพัฒนาท้องถิ่น พ.ศ.2561-2565 หน้า 84 ลำดับที่ 45</t>
  </si>
  <si>
    <t>โครงการปรับปรุงถนนแอสฟัลส์ติกคอนกรีต สายเขาแคบ  หมู่ที่ 5 บ้านหนองมะกรูด</t>
  </si>
  <si>
    <t xml:space="preserve"> -ผิวจราจรกว้าง 5.00 เมตร ยาว 360.00 เมตร หรือมีพื้นที่ในการดำเนินการไม่น้อยกว่า 1,800.00 ตารางเมตร  รายละเอียดตามแบบรูปรายการที่ อบต.หนองน้ำแดง  กำหนด ณ หมู่ที่ 5 บ้านหนองมะกรูด
-ตาม พรบ.สภาตำบลและองค์การบริหารส่วนตำบล พ.ศ.2537  แก้ไขเพิ่มเติม ฉบับที่ 7 พ.ศ.2562
-ตามแผนพัฒนาท้องถิ่น พ.ศ.2561-2565 หน้า 93 ลำดับที่ 99</t>
  </si>
  <si>
    <t>โครงการปรับปรุงถนนแอสฟัลส์ติกคอนกรีต สายกม.9ธนะรัชต์-ผ่านศึก(ช่วงกลางบ้าน)  หมู่ที่ 3 บ้านเขาวง</t>
  </si>
  <si>
    <t xml:space="preserve"> -ผิวจราจรกว้าง 6.00 เมตร ยาว 350.00 เมตร หรือมีพื้นที่ในการดำเนินการไม่น้อยกว่า 2,100.00 ตารางเมตร  รายละเอียดตามแบบรูปรายการที่ อบต.หนองน้ำแดง  กำหนด ณ หมู่ที่ 3 บ้านเขาวง
-ตาม พรบ.สภาตำบลและองค์การบริหารส่วนตำบล พ.ศ.2537  แก้ไขเพิ่มเติม ฉบับที่ 7 พ.ศ.2562
-ตามแผนพัฒนาท้องถิ่น พ.ศ.2561-2565 แก้ไขเพิ่มเติมฉบับที่ 2 พ.ศ.2563 หน้า 4 ลำดับที่ 2</t>
  </si>
  <si>
    <t>โครงการปรับปรุงถนนแอสฟัลส์ติกคอนกรีต สายกม.9ธนะรัชต์-ผ่านศึก(ช่วงหนองมะกรูด) ช่วงบ้านตาหยอด  หมู่ที่ 5 บ้านหนองมะกรูด</t>
  </si>
  <si>
    <t xml:space="preserve"> -ผิวจราจรกว้าง 7.00 เมตร ยาว 260.00 เมตร หรือมีพื้นที่ในการดำเนินการไม่น้อยกว่า 1,820.00 ตารางเมตร  รายละเอียดตามแบบรูปรายการที่ อบต.หนองน้ำแดง  กำหนด ณ หมู่ที่ 5 บ้านหนองมะกรูด
-ตาม พรบ.สภาตำบลและองค์การบริหารส่วนตำบล พ.ศ.2537  แก้ไขเพิ่มเติม ฉบับที่ 7 พ.ศ.2562
-ตามแผนพัฒนาท้องถิ่น พ.ศ.2561-2565 หน้า 92 ลำดับที่ 95</t>
  </si>
  <si>
    <t>โครงการปรับปรุงถนนแอสฟัลส์ติกคอนกรีต สายเขาแหลม  หมู่ที่ 6 บ้านโป่งกะสัง</t>
  </si>
  <si>
    <t xml:space="preserve"> -ผิวจราจรกว้าง 4.00 เมตร ยาว 440.00 เมตร หรือมีพื้นที่ในการดำเนินการไม่น้อยกว่า 1,760.00 ตารางเมตร  รายละเอียดตามแบบรูปรายการที่ อบต.หนองน้ำแดง  กำหนด ณ หมู่ที่ 6 บ้านโป่งกะสัง
-ตาม พรบ.สภาตำบลและองค์การบริหารส่วนตำบล พ.ศ.2537  แก้ไขเพิ่มเติม ฉบับที่ 7 พ.ศ.2562
-ตามแผนพัฒนาท้องถิ่น พ.ศ.2561-2565 หน้า 96 ลำดับที่ 117</t>
  </si>
  <si>
    <t>โครงการปรับปรุงถนนแอสฟัลส์ติกคอนกรีตสาย สายภูหินสวย  วัดถ้ำโพธิ์ทอง (ช่วงบุญโต)  หมู่ที่ 11  บ้านมอกระหาด</t>
  </si>
  <si>
    <t xml:space="preserve"> -ผิวจราจรกว้าง 6.00 เมตร ยาว 305.00 เมตร หรือมีพื้นที่ในการดำเนินการไม่น้อยกว่า 1,830.00 ตารางเมตร  รายละเอียดตามแบบรูปรายการที่ อบต.หนองน้ำแดง  กำหนด ณ หมู่ที่ 11 บ้านมอกระหาด
-ตาม พรบ.สภาตำบลและองค์การบริหารส่วนตำบล พ.ศ.2537  แก้ไขเพิ่มเติม ฉบับที่ 7 พ.ศ.2562
-ตามแผนพัฒนาท้องถิ่น พ.ศ.2561-2565 หน้า 107 ลำดับที่ 190</t>
  </si>
  <si>
    <t>จัดซื้อเครื่องคอมพิวเตอร์ สำหรับงานสำนักงาน</t>
  </si>
  <si>
    <t xml:space="preserve"> -เพื่อจ่ายเป็นค่าจัดซื้อครุภัณฑ์คอมพิวเตอร์ เครื่องคอมพิวเตอร์ สำหรับสำนักงาน จำนวน 1 เครื่อง  เพื่อใช้ในการปฏิบัติงาน  ตั้งจ่ายจากเงินรายได้  
-ตามเกณฑ์ราคากลางและคุณลักษณะพื้นฐานครุภัณฑ์คอมพิวเตอร์ฉบับเดือนพฤษภาคม 2563  กระทรวงดิจิทัลเพื่อเศรษฐกิจและสังคม หน้า 3 ลำดับที่ 6
-ตามแผนพัฒนาท้องถิ่น พ.ศ.2561-2565 หน้าที่ 130 ลำดับที่ 3      </t>
  </si>
  <si>
    <t>จัดซื้อเครื่องพิมพ์ชนิดเลเซอร์/ชนิด LED ขาวดำ network แบบที่ 1</t>
  </si>
  <si>
    <t xml:space="preserve"> -เพื่อจ่ายเป็นค่าจัดซื้อครุภัณฑ์คอมพิวเตอร์ เครื่องพิมพ์ชนิดเลเซอร์/ชนิด LED ขาวดำ network แบบที่ 1 จำนวน 2 เครื่อง  เพื่อใช้ในการปฏิบัติงาน  ตั้งจ่ายจากเงินรายได้  
 -ตามเกณฑ์ราคากลางและคุณลักษณะพื้นฐานครุภัณฑ์คอมพิวเตอร์ฉบับเดือนพฤษภาคม 2563  กระทรวงดิจิทัลเพื่อเศรษฐกิจและสังคม หน้า 16 ลำดับที่ 45
 -ตามแผนพัฒนาท้องถิ่น พ.ศ.2561-2565 หน้าที่ 131 ลำดับที่ 8 </t>
  </si>
  <si>
    <t xml:space="preserve"> -งานบริหารทั่วไปงานคลัง</t>
  </si>
  <si>
    <t>จัดซื้อตู้กระจกบานเลื่อน</t>
  </si>
  <si>
    <t>จัดซื้อเครื่องพิมพ์ Multifunction  ชนิดเลเซอร์/ชนิด LED สี</t>
  </si>
  <si>
    <t xml:space="preserve"> -เพื่อจ่ายเป็นค่าจัดซื้อครุภัณฑ์สำนักงาน ตู้บานเลื่อน 2 ชั้น ขนาดไม่น้อยกว่า 120x40x60 ซม.  เพื่อใช้ในการปฏิบัติงานและเก็บเอกสาร จำนวน 2 หลัง ตั้งจ่ายจากเงินรายได้
-ตามแผนพัฒนาท้องถิ่นพ.ศ. 2561-2565 หน้าที่139ลำดับที่88 </t>
  </si>
  <si>
    <t xml:space="preserve"> -เพื่อจ่ายเป็นค่าจัดซื้อครุภัณฑ์สำนักงาน โต๊ะทำงานเหล็กแบบ 4 ลิ้นชัก พร้อมเก้าอี้  เพื่อใช้ในการปฏิบัติงาน จำนวน 2 ชุด ตั้งจ่ายจากเงินรายได้
-ตามแผนพัฒนาท้องถิ่นพ.ศ. 2561-2565 หน้าที่139ลำดับที่ 89</t>
  </si>
  <si>
    <t xml:space="preserve"> -เพื่อจ่ายเป็นค่าจัดซื้อครุภัณฑ์คอมพิวเตอร์ เครื่องคอมพิวเตอร์ All In One สำหรับสำนักงาน จำนวน 2 เครื่อง  เพื่อใช้ในการปฏิบัติงาน  ตั้งจ่ายจากเงินรายได้  
-ตามเกณฑ์ราคากลางและคุณลักษณะพื้นฐานครุภัณฑ์คอมพิวเตอร์ฉบับเดือนพฤษภาคม 2563  กระทรวงดิจิทัลเพื่อเศรษฐกิจและสังคม หน้า 4 ลำดับที่ 9
-ตามแผนพัฒนาท้องถิ่นพ.ศ. 2561-2565 หน้าที่137ลำดับที่ 66</t>
  </si>
  <si>
    <t xml:space="preserve"> -เพื่อเป็นค่าใช้จ่ายในการจัดฝึกอบรมโครงการเกี่ยวกับการเสริมสร้างศักยภาพการดำเนินชิวิตของเด็กและเยาวชน เช่นค่ายฝึกอบรมผู้นำ,ค่ายฝึกอบรมนักอนุรักษ์,และทักษะ ค่ายฝึกอบรมงานด้านศิลปะ,กิจกรรมเสริมสร้างความรักความสามัคคี  เป็นค่าใช้จ่ายสำหรับค่าวิทยากร ค่าวัสดุ อุปกรณ์ ค่าอาหาร อาหารว่าง และเครื่องดื่ม ในการจัดฝึกอบรมและค่าใช้จ่ายอื่นๆที่เกี่ยวข้องฯลฯ ตั้งจ่ายจากเงินรายได้
 -ระเบียบกระทรวงมหาดไทยว่าด้วยค่าใช้จ่ายในการฝึกอบรมและการเข้ารับฝึกอบรมของเจ้าหน้าที่ท้องถิ่น 2557
  </t>
  </si>
  <si>
    <t xml:space="preserve"> -ตามแผนพัฒนาท้องถิ่น พ.ศ.2561- 2565  หน้า 52  ข้อ 18</t>
  </si>
  <si>
    <t xml:space="preserve"> -เพื่อจ่ายเป็นค่าใช้จ่ายในการจัดโครงการค่ายฝึกอบรมเสริมสร้างศิลปะวัฒนธรรมไทย ให้แก่เด็กและเยาวชน ผู้ที่สนใจในตำบลและพื้นที่ใกล้เคียง เช่น ค่าย ทักษะการรำ การแสดงดนตรีลูกทุ่ง ดนตรีไทย ศิลปะกลองยาว วงโยธวาธิต เป็นค่าใช้จ่าย ในการจัดค่ายฝึกอบรม ค่าวิทยากร ว่าวัสดุอุปกรณ์ ค่าอาหาร อาหารว่าง และเครื่องดื่มในการจัดฝึกอบรม ค่าใช้จ่ายอื่นๆ ที่เกี่ยวข้อง ฯลฯ ตั้งจ่ายจากเงินรายได้
 - ระเบียบกระทรวงมหาดไทยว่าด้วยค่าใช้จ่ายในการฝึกอบรมและการเข้ารับการฝึกอบรมของเจ้าหน้าที่ท้องถิ่น 2557 
- ตามแผนพัฒนาท้องถิ่น   พ.ศ.2561-2565  หน้า 52 ข้อ 19
</t>
  </si>
  <si>
    <t xml:space="preserve"> -เพื่อป็นค่าใช้จ่ายในการจัดโครงการ/กิจกรรมในวันสำคัญของชาติ เช่น วันแม่ วันครู วันเด็ก การจัดการแข่งขันกีฬาสัมพันธ์ ศพด. และการเข้าร่วมกิจกรรมต่างๆ ของศพด. การจัดอบรมและกิจกรรมเสริมสร้างประชาธิปไตย เพื่อจ่ายเป็นค่าวิทยากร ค่าวัสดุอุปกรณ์ และค่าใช้จ่ายอื่นที่เกี่ยวข้องฯลฯ  ตั้งจ่ายจากเงินรายได้ 
</t>
  </si>
  <si>
    <t xml:space="preserve"> -ระเบียบกระทรวงมหาดไทยว่าด้วยค่าใช้จ่ายในการฝึกอบรมและการเข้ารับการฝึกอบรมของเจ้าหน้าที่ท้องถิ่น 2557  - ตามระเบียบกระทรวงมหาดไทยว่าด้วยการเบิกจ่ายค่าใช้จ่ายในการจัดงานการแข่งขันกีฬาขององค์กรปกครองส่วน ท้องถิ่นและส่งนักกีฬาเข้าร่วมการแข่งขัน พ.ศ.2559 ตามแผนพัฒนาท้องถิ่น พ.ศ.2561-2565 หน้า 53 ข้อ 21   </t>
  </si>
  <si>
    <t xml:space="preserve"> -เพื่อเป็นค่าใช้จ่ายในการจัดโครงการวันสงกรานต์ เป็นค่าวัสดุ อุปกรณ์ การแข่งขัน การละเล่น การประกวด ถ้วยรางวัล การแสดงต่างๆ และค่าใช้จ่ายอื่นๆ ที่เกี่ยวข้อง ฯลฯ ตั้งจ่ายจากเงินรายได้ 
 - ระเบียบกระทรวงมหาดไทยว่าด้วยค่าใช้จ่ายในการฝึกอบรมและการเข้ารับการฝึกอบรมของเจ้าหน้าที่ท้องถิ่น 2557
</t>
  </si>
  <si>
    <t xml:space="preserve"> - ระเบียบกระทรวงมหาดไทยว่าด้วยการเบิกจ่ายค่าใช้จ่ายในการจัดงานการจัดการแข่งขันกีฬาและการส่งนักกีฬาเข้าร่วมการแข่งขันกีฬาขององค์กรปกครองส่วนท้องถิ่น พ.ศ.2559
- ตามแผนพัฒนาท้องถิ่น พ.ศ.2561-2565 หน้าที่ 49 ข้อ 2 </t>
  </si>
  <si>
    <t xml:space="preserve">  -เพื่อจ่ายเป็นค่าจัดกิจกรรม ค่าจัดโครงการ  ค่าส่งเสริมสนับสนุนในด้านเศรษฐกิจฐานราก  การค้า  การลงทุน  การท่องเที่ยว การอนุรักษ์ธรรมชาติและสิ่งแวดล้อม  เช่น  ค่าจัดขบวนรถ  ค่าจัดนิทรรศการ  การแข่งขัน  การประกวด  ฯลฯ  และค่าใช้จ่ายอื่นที่เกี่ยวข้อง ตั้งจ่ายจากเงินรายได้          
</t>
  </si>
  <si>
    <t xml:space="preserve"> -เพื่อจ่ายเป็นค่าสนับสนุนโครงการจัดงานน้อยหน่าและของดีปากช่อง  ค่าส่งเสริมสนับสนุนในด้านเศรษฐกิจฐานราก  การค้า  การลงทุน  การท่องเที่ยว การอนุรักษ์ธรรมชาติและสิ่งแวดล้อม  เช่น  ค่าจัดขบวนรถ  ค่าจัดนิทรรศการ  การแข่งขัน  การประกวด  ฯลฯ  และค่าใช้จ่ายอื่นที่เกี่ยวข้อง ตั้งจ่ายจากเงินรายได้
</t>
  </si>
  <si>
    <t xml:space="preserve"> - ระเบียบกระทรวงมหาดไทยว่าด้วยการเบิกจ่ายค่าใช้จ่ายในการจัดงานการจัดการแข่งขันกีฬาและการส่งนักกีฬาเข้าร่วมการแข่งขันกีฬาขององค์กรปกครองส่วนท้องถิ่น พ.ศ.2559
- ตามแผนพัฒนาท้องถิ่น พ.ศ.2561-2565 หน้าที่ 52 ข้อ 17</t>
  </si>
  <si>
    <t xml:space="preserve"> - เพื่อเป็นค่าใช้จ่ายในการดำเนินงานควบคุมป้องกันและระงับการระบาดโรคติดต่อในพื้นที่ เช่น จัดซื้อน้ำยาพ่นหมอกควัน  นำ้มันสำหรับใช้พ่นหมอกควัน  ค่าจ้างพ่นหมอกควัน  จัดซื้อวัคซีนฯป้องกันโรคพิษสุนัขบ้าน  ค่ารณรงค์ประชาสัมพันธ์  ค่าข้างเหมาค่าตอบแทน  ค่าจัดฝึกอบรม  ค่าวัสดุอุปกรณ์ต่าง ๆ และค่าใช้จ่ายอื่น ๆ ที่เกี่ยวข้อง ฯลฯ  ตั้งจ่ายจากเงินรายได้ 
-ตาม พรบ.สภาตำบลและองค์การบริหารส่วนตำบล พ.ศ.2537 แก้ไขเพิ่มเติม ฉบับที่7 พ.ศ.2562 (มาตรา 67)
-ตามแผนพัฒนาท้องถิ่นพ.ศ.2561-2565หน้าที่ 56ลำดับที่ 1
-หนังสือกรมส่งเสริมการปกครองท้องถิ่น ที่ มท 0810.5/1046 ลว 10 เมษายน 2561 
-หนังสือกระทรวงมหาดไทย ด่วนที่สุด 
</t>
  </si>
  <si>
    <t xml:space="preserve">ที่ มท 0808.2/ว2120 ลงวันที่ 9 เมษายน 2563
-หนังสือกระทรวงมหาดไทย ด่วนที่สุด ที่ มท 0808.2/ว2787 ลงวันที่ 15  พฤษภาคม 2563
-หนังสือกรมส่งเสริมการปกครองท้องถิ่น ด่วนที่สุด ที่ มท 0819.3/ว1375 ลงวันที่ 8 พฤษภาคม 2563    
</t>
  </si>
  <si>
    <t xml:space="preserve"> - เพื่อจ่ายเป็นค่าใช้จ่ายในการช่วยเหลือผูประสบภัยทางธรรมชาติในการก่อสร้าง ปรับปรุง ซ่อมแซมบ้าน หรือสนับสนุนวัสดุอุปกรณ์ในการประกอบอาชีพ จัดหาวัสดุอุปกรณ์ให้แก่ผู้ประสบภัย เช่นถุงยังชีพ ผ้าห่ม จัดหาโอ่งเพื่อรองน้ำฝน จัดหาน้ำอุปโภค บริโภคเพื่อช่วยเหลือผู้ประสบภัยแล้ง หรือค่าใช้จ่ายอื่นๆ ที่เกี่ยวข้อง ฯลฯ    ตั้งจ่ายจากเงินรายได้  
- ระเบียบกระทรวงมหาดไทยว่าด้วยค่าใช้จ่ายเพื่อช่วยเหลือประชาชนตามอำนาจหน้าที่ขององค์กรปกครองส่วนท้องถิ่น พ.ศ.2560
-หนังสือกรมส่งเสริมการปกครองท้องถิ่น ด่วนที่สุด ที่ มท 0808.2/ว1234 ลงวันที่ 7 มีนาคม 2560
-หนังสือกระทรวงมหาดไทย ด่วนที่สุด ที่ มท 0810.7/ว6768 ลงวันที่ 29 พฤศจิกายน 2560 
 -หนังสือกรมส่งเสริมการปกครอง
</t>
  </si>
  <si>
    <t>ท้องถิ่น ด่วนที่สุด ที่ มท 0810.6/ว24ลงวันที่ 4 มกราคม 2561
-ตามแผนพัฒนาท้องถิ่น พ.ศ.2561-2565 หน้า 61 ลำดับที่ 2 </t>
  </si>
  <si>
    <t xml:space="preserve">จัดการแข่งขันกีฬาและการส่งนักกีฬาเข้าร่วมการแข่งขันกีฬาขององค์กรปกครองส่วนท้องถิ่น พ.ศ.2559
-ตามแผนพัฒนาท้องถิ่น พ.ศ.2561-2565 หน้าที่ 63 ลำดับที่ 1  </t>
  </si>
  <si>
    <t xml:space="preserve"> - เพื่อจ่ายเป็นค่าสนับสนุนโครงการตามพระราชดำริของพระบาทสมเด็จพระเจ้าอยู่หัวภูมิพลอดุลยเดช รัชกาลที่ 9  พระบาทสมเด็จพระปรเมนทรรามาธิบดีศรีสินทรมหาวชิราลงกรณ มหิศรภูมิพลราชวรางกูร กิติสิริสมบูรณอดุลยเดช สยามินทราธิเบศรราชวโรดม บรมนาถบพิตร พระวชิรเกล้าเจ้าอยู่หัวรัชกาลที่10 และโครงการตามพระราชเสาวนีย์ของสมเด็จพระบรมราชินีนาถ  ค่าส่งเสริมสนับสนุนในด้านเศรษฐกิจฐานราก  การค้า  การลงทุน  การท่องเที่ยว การอนุรักษ์ธรรมชาติและสิ่งแวดล้อม  ฯลฯ  ตั้งจ่ายจากเงินรายได้
 - ระเบียบกระทรวงมหาดไทยว่าด้วยค่าใช้จ่ายในการฝึกอบรมและเข้ารับการฝึกอบรมของเจ้าหน้าที่ท้องถิ่น พ.ศ.2557
 -ระเบียบกระทรวงมหาดไทยว่าด้วยการเบิกจ่ายค่าใช้จ่ายในการจัดงาน การ</t>
  </si>
  <si>
    <t xml:space="preserve"> -เพื่อจ่ายเป็นค่าใช้จ่ายในการส่งเสริมสนับสนุนงานปกปักทรัพยากรท้องถิ่น ค่าจัดโครงการ/ฝึกอบรม ศึกษาดูงาน วัสดุ อุปกรณ์ หรือค่าใช้จ่ายอื่นๆ ที่เกี่ยวข้องตั้งจ่ายจากเงินรายได้     
-ระเบียบกระทรวงมหาดไทยว่าด้วยค่าใช้จ่ายในการฝึกอบรมและเข้ารับการฝึกอบรมของเจ้าหน้าที่ท้องถิ่น พ.ศ.2557 
-ระเบียบกระทรวงมหาดไทยว่าด้วยการ</t>
  </si>
  <si>
    <t>เบิกจ่ายค่าใช้จ่ายในการจัดงาน การจัดการแข่งขันกีฬาและการส่งนักกีฬาเข้าร่วมการแข่งขันกีฬาขององค์กรปกครองส่วนท้องถิ่น พ.ศ.2559
-ตามแผนพัฒนาท้องถิ่น พ.ศ.2561-2565 หน้าที่ 64 ลำดับที่ 4</t>
  </si>
  <si>
    <t xml:space="preserve"> - เพื่อจ่ายเป็นค่าใช้จ่ายโครงการ ฝึกอบรมทบทวน อปพร.  และค่าใช้จ่ายอื่น ๆ ที่เกี่ยข้อง ฯลฯ ตั้งจ่ายจากเงินรายได้           
-ตามพระราชบัญญัติป้องกันภัยฝ่ายพลเรือน พ.ศ.2550 หมวด 4 มาตรา 41 ,ระเบียบกระทรวงว่าด้วยกิจการอาสาสมัครป้องกันภัยฝ่ายพลเรือน พ.ศ.</t>
  </si>
  <si>
    <t>2553 และเป็นไปตามระเบียบกระทรวงมหาไทยว่า ด้วยค่าใช้จ่ายในการฝึกอบรมและการเข้ารับการฝึกอบรมของเจ้าหน้าที่ท้องถิ่น พ.ศ. 2557 
-ตามแผนพัฒนาท้องถิ่น  พ.ศ. 2561–2565 หน้าที่ 69 ลำดับที่ 2</t>
  </si>
  <si>
    <t xml:space="preserve"> -เพื่อจ่ายเป็นค่าจัดตั้งศูนย์ปฏิบัติการร่วมในการช่วยเหลือประชาชนของ อปท. และค่าใช้จ่ายอื่น ๆ ที่เกี่ยข้อง ฯลฯ ตั้งจ่ายจากเงินรายได้           
     .</t>
  </si>
  <si>
    <t xml:space="preserve"> -ตามระเบียบกระทรวงมหาดไทยว่าด้วยการช่วยเหลือประชาชนตามอำนาจหน้าที่ขององค์ปกครองส่วนท้องถิ่น พ.ศ.2560
-หนังสือกระทรวงมหาดไทย ด่วนที่สุด ที่ มท 0808.2/ว 3616 ลงวันที่ 26  มิถุนายน 2559
-หนังสือกระทรวงมหาดไทย ด่วนที่สุด ที่ มท 0808.2/ว1791 ลงวันที่ 3 เมษายน 2560
-ตามแผนพัฒนาท้องถิ่น พ.ศ.2561-2565 หน้า 72 ลำดับที่ 4</t>
  </si>
  <si>
    <t xml:space="preserve"> - เพื่อพัฒนาประสิทธิภาพการจัดเก็บรายได้ ขององค์การบริหารส่วนตำบลหนองน้ำแดง โดยการจัดทำหรือปรับข้อมูลแผนที่ภาษีและทะเบียนทรัพย์สิน และการจัดทำฐานข้อมูลในการจัดเก็บรายได้ขององค์การบริหารส่วนตำบลหนองน้ำแดง โดยการจัดทำฐานข้อมูลที่ดินและสิ่งปลูกสร้าง เพื่อรองรับการจัดเก็บภาษีที่ดินและสิ่งปลูกสร้างตามที่กฎหมายกำหนดและการเตรียมความพร้อมรองรับการจัดเก็บภาษีที่ดินและสิ่งปลูกสร้าง รวมถึงการจ้างเหมาบุคคลเพื่อปฏิบัติงานเกี่ยวกับการจัดทำข้อมูลที่ดินและสิ่งปลูกสร้าง ขององค์การบริหารส่วนตำบลหนองน้ำแดง อยู่ในแผนพัฒนาสี่ปี พ.ศ. 2561-2565 หน้า  73 
- หนังสือกระทรวงมหาดไทย ด่วนมาก ทื่ 0808.2/ว3842           ลงวันที่ </t>
  </si>
  <si>
    <t>30 มิถุนายน 2563 รายการที่ 3.6 ข้อ 3.6.1 
- ตามพระราชบัญญัติภาษีที่ดินและสิ่งปลูกสร้าง พ.ศ. 2562
- ตามระเบียบกระทรวงมหาดไทยว่าด้วยแผนที่ภาษีและทะเบียนทรัพย์สินขององค์กรปกครองส่วนท้องถิ่น พ.ศ. 2550
- ตามระเบียบกระทรวงมหาดไทยว่าด้วยการดำเนินการตามพระราชบัญญัติภาษีที่ดินและสิ่งปลูกสร้าง พ.ศ. 2562
- ตามหนังสือกระทรวงมหาดไทย ด่วนมาก ที่ มท 0808.3/ว0107 ลงวันที่ 8 มกราคม 2561
-ตั้งจ่ายจากเงินรายได้</t>
  </si>
  <si>
    <t xml:space="preserve"> - เพื่อจ่ายเป็นค่าใช้จ่ายโครงการออกให้บริการจัดเก็บภาษีนอกสถานที่ และให้ความรู้กับประชาชนเกี่ยวกับการชำระภาษี และความรู้ในด้านต่าง ๆ อยู่ในแผนพัฒนาสี่ปี พ.ศ. 2561-2565 หน้า  73 ตั้งจ่ายจากเงินรายได้                                       
- หนังสือกระทรวงมหาดไทย ด่วนมาก ทื่ 0808.2/ว3842           ลงวันที่ 30 มิถุนายน 2563 รายการที่ 3.6 ข้อ 3.6.1               
</t>
  </si>
  <si>
    <t xml:space="preserve"> - ตามระเบียบกระทรวงมหาดไทยว่าด้วยแผนที่ภาษีและทะเบียนทรัพย์สินขององค์กรปกครองส่วนท้องถิ่น พ.ศ. 2550 
- หนังสือกรมส่งเสริมการปกครองส่วนท้องถิ่น ด่วนมาก ที่ มท 0808.3/ว462 ลงวันที่ 29 กุมภาพันธ์ 2551                        
- หนังสือกรมส่งเสริมการปกครองท้องถิ่น ด่วนมาก ที่ มท 0808.3/ว 67 ลงวันที่ 9 มกราคม 2555                                       
- หนังสือกรมส่งเสริมการปกครองท้องถิ่น ที่ มท 0808.3/ว3886 ลงวันที่ 28 มิถุนายน 2562</t>
  </si>
  <si>
    <t xml:space="preserve"> - เพื่อจ่ายเป็นค่าใช้จ่ายตามโครงการด้านกฏหมาย ระเบียบ หนังสือสั่งการ ค่าใช้จ่ายในการฝึกอบรมเพื่อการพัฒนาองค์ความรู้เกี่ยวกับการปฏิบัติงานขององค์การบริหารส่วนตำบลหนองน้ำแดง ฯลฯ ด้านบริหารงานคลัง การจัดเก็บรายได้ การจัดทำแผนที่ภาษี การเงินการคลัง การพัสดุ และการปฏิบัติงานในระบบบัญชีคอมพิวเตอร์ขององค์กรปกครองส่วนท้องถิ่น (e-LAAS) ของพนักงานส่วนตำบลและลูกจ้างประจำพนักงานจ้าง  ซึ่งเป็นการเพิ่มพูนความรู้ และประสิทธิภาพให้แก่บุคลากร ฯลฯ </t>
  </si>
  <si>
    <t>อยู่ในแผนพัฒนาสี่ปี พ.ศ. 2561-2564 หน้า   83                   
- หนังสือกระทรวงมหาดไทย ด่วนมาก ทื่ 0808.2/ว3842  ลงวันที่ 30 มิถุนายน 2563 รายการที่ 3.6 ข้อ 3.6.1 ,3.6.3                 
- ระเบียบกระทรวงมหาดไทยว่าด้วยค่าใช้จ่ายในการฝึกอบรมและการเข้ารับการอบรมของเจ้าหน้าที่ท้องถิ่น พ.ศ. 2557
- ตั้งจ่ายจากเงินรายได้   </t>
  </si>
  <si>
    <t>หนังสือกรมส่งเสริมการปกครองส่วนท้องถิ่น ด่วนมาก  ที่ มท 0808.3/ว462 ลงวันที่ 29 กุมภาพันธ์ 2551 
-หนังสือกรมส่งเสริมการปกครองท้องถิ่นด่วนมาก ที่ มท 0808.3/ว67 ลงวันที่ 9 มกราคม 2555 หนังสือกรมส่งเสริมการปกครองท้องถิ่น ที่ มท 0808.2/ว3886 ลงวันที่ 28 มิถุนายน 2562
-ตั้งจ่ายจากเงินรายได้</t>
  </si>
  <si>
    <t xml:space="preserve"> - เพื่อเพิ่มประสิทธิภาพในการทำงานด้านการจัดเก็บรายได้ อยู่ในแผนพัฒนาท้องถิ่น พ.ศ. 2561-2565 หน้า 74 
-หนังสือกระทรวงมหาดไทย ด่วนมาก ทื่ 0808.2/ว3842  ลงวันที่ 30 มิถุนายน 2563 รายการที่ 3.6 ข้อ 3.6.1  
- ตามระเบียบกระทรวงมหาดไทยว่าด้วยแผนที่ภาษีและทะเบียนทรัพย์สินของ
องค์กรปกครองส่วนท้องถิ่น พ.ศ. 2550 
</t>
  </si>
  <si>
    <t xml:space="preserve"> -เพื่อจ่ายเป็นค่าจัดซื้อครุภัณฑ์คอมพิวเตอร์ เครื่องคอมพิวเตอร์ All In One สำหรับสำนักงาน จำนวน 2 เครื่อง  เพื่อใช้ในการปฏิบัติงาน  ตั้งจ่ายจากเงินรายได้  
-ตามเกณฑ์ราคากลางและคุณลักษณะพื้นฐานครุภัณฑ์คอมพิวเตอร์ฉบับเดือนพฤษภาคม 2563  กระทรวงดิจิทัลเพื่อเศรษฐกิจและสังคม หน้า 4 ลำดับที่ 9 -ตามแผนพัฒนาท้องถิ่น พ.ศ.2561-2565 หน้าที่ 131 ลำดับที่ 8 </t>
  </si>
  <si>
    <t xml:space="preserve"> - เพื่อจ่ายเป็นค่าจัดซื้อครุภัณฑ์สำนักงาน เป็นตู้เก็บเหล็กเอกสารชนิดกระจกบานเลื่อน เพื่อใช้ในการปฏิบัติงาน ปรากฎอยู่ในแผนพัฒนาท้องถิ่น พ.ศ. 2561-2565 หน้าที่ 135 ตั้งจ่ายจากเงินรายได้ โดยมีคุณลักษณะ ดังนี้  - หนังสือกระทรวงมหาดไทย ด่วนมาก ทื่ 0808.2/ว3842  ลงวันที่ 30 มิถุนายน 2563 รายการที่ 3.5 ข้อ 3.5 - เป็นไปตามหนังสือกรมส่งเสริมการปกครองส่วนท้องถิ่น ที่ มท 0808.2 ว 1242 ลงวันที่ 27 มิถุนายน 2559                      
- หนังสือกรมส่งเสริมการปกครองท้องถิ่น ที่ มท 0808.2/ว 1536 ลงวันที่  18  มีนาคม 2561              - หนังสือกรมส่งเสริมการปกครองท้องถิ่นที่ มท 0808.2/ว0444 ลงวันที่ 24 มกราคม 2561</t>
  </si>
  <si>
    <t xml:space="preserve"> - เพื่อจ่ายเป็นค่าจัดซื้อครุภัณฑ์ยานพาหนะและขนส่ง เป็นรถจักรยานยนต์ ขนาด 110 ซีซี แบบเกียร์ธรรมดา  เพื่อใช้ในการปฏิบัติงาน ปรากฎอยู่ในแผนพัฒนาท้องถิ่น พ.ศ. 2561-2565 หน้าที่ 134 ตั้งจ่ายจากเงินรายได้ โดยมีคุณลักษณะ ดังนี้ 
- ขนาดที่กำหนดเป็นขนาดปริมาตรกระบอกสูบขั้นต่ำ  
-กรณีขนาดต่ำกว่า ซีซี ที่กำหนดไม่เกิน 5 ซีซี หรือขนาดเกินกว่า ซีซี ที่กำหนดไม่เกิน 5 ซีซี เป็นรถจักรยานยนต์ตามขนาด ซีซี ที่กำหนดไว้  
-ราคาที่กำหนดไม่รวมอุปกรณ์และค่าจดทะเบียน  -การจัดซื้อรถจักรยานยนต์ ให้มีคุณสมบัติตามมาตรฐานผลิตภัณฑ์อุตสาหกรรม - เป็นไปตามหนังสือกรมส่งเสริมการปกครองส่วนท้องถิ่น ที่ มท 0808.2 ว 1242 ลงวันที่ 27 มิถุนายน 2559                     
- หนังสือกรมส่งเสริมการปกครองท้องถิ่น ที่ มท 0808.2/ว 1536 ลงวันที่  18  มีนาคม 2561 </t>
  </si>
  <si>
    <t xml:space="preserve"> - หนังสือกรมส่งเสริมการปกครองท้องถิ่นที่ มท 0808.2/ว0444 ลงวันที่ 24 มกราคม 2561   - บัญชีราคามาตรฐานครุภัณฑ์ กองมาตรฐานงบประมาณ 1 สำนักงบประมาณ ธันวาคม 2562</t>
  </si>
  <si>
    <t xml:space="preserve"> - เพื่อจ่ายเป็นค่าจัดซื้อครุภัณฑ์คอมพิวเตอร์ เครื่องพิมพ์ Multifunction ชนิดเลเซอร์/ชนิด LED สี   เพื่อใช้ในการปฏิบัติงาน ปรากฎอยู่ในแผนพัฒนาสี่ปี พ.ศ. 2561-2562 หน้าที่ 135 ตั้งจ่ายจากเงินรายได้    โดยมีคุณลักษณะ ดังนี้                                          - เป็นไปตามหนังสือกรมส่งเสริมการปกครองส่วนท้องถิ่น ที่ มท 0808.2 ว 1242 ลงวันที่ 27 มิถุนายน 2559                      
- หนังสือกรมส่งเสริมการปกครองท้องถิ่น ที่ มท 0808.2/ว 1536 ลงวันที่  18  มีนาคม 2561                                        - หนังสือกรมส่งเสริมการปกครองท้องถิ่นที่ มท 0808.2/ว0444 ลงวันที่ 24 มกราคม 2561                                         </t>
  </si>
  <si>
    <t xml:space="preserve"> - เกณฑ์ราคากลางและคุณลักษณะพื้นฐานครุภัณฑ์คอมพิวเตอร์ ประจำปี พ.ศ. 2563 เดือนพฤษภาคม 2563  หน้า 19 ลำดับที่ 52</t>
  </si>
  <si>
    <t xml:space="preserve"> -งานบริหารทั่วไปเกี่ยวกับเคหะและชุมชน</t>
  </si>
  <si>
    <t>จัดซื้อรถตักหน้าขุดหลัง</t>
  </si>
  <si>
    <t xml:space="preserve"> -เพื่อจ่ายเป็นค่าจัดซื้อครุภัณฑ์ก่อสร้าง  รถตักหน้าขุดหลัง ชนิดขับเคลื่อน 2 ล้อ   จำนวน 1 คัน  เพื่อใช้ในการปฏิบัติงานของพนักงาน  ตั้งจ่ายจากเงินรายได้
-จากแผนพัฒนาท้องถิ่น พ.ศ.2561-2565 หน้า 141 ลำดับที่ 102
-คุณลักษะเป็นไปตามมาตรฐานครุภัณฑ์  ประจำเดือน ธันวาคม 2562  สำนักงบประมาณ หน้าที่ 3 ข้อ 1 (1.5) รายละเอียดคุณลักษณะพอสังเขป (หน้า35-36) </t>
  </si>
  <si>
    <t>จัดซื้อเลื่อยยนต์ขนาดโซ่3/8  เครื่องยนต์ 2 จังหวะ</t>
  </si>
  <si>
    <t>เพื่อจ่ายเป็นค่าจัดซื้อครุภัณฑ์ก่อสร้าง เลื่อยยนต์ขนาดโซ่3/8 เครื่องยนต์ 2 จังหวะ  จำนวน 1 เครื่อง เพื่อใช้ในการปฏิบัติงานของพนักงาน  ตั้งจ่ายจากเงินรายได้
-จากแผนพัฒนาท้องถิ่น พ.ศ.2561-2565 หน้า 143 ลำดับที่ 144</t>
  </si>
  <si>
    <t xml:space="preserve">เพื่อปรับปรุงห้องรองปลัดฯให้เป็นระเบียบและสวยงาม สะดวกในการปฏิบัติงาน และในการให้บริการประชาชน ฯลฯ ตั้งจ่ายจากเงินรายได้  -ตามระเบียบ มท.ว่าด้วยวิธีการงบประมาณ ของอปท.พ.ศ.2541 แก้ไขเพิ่มเติม (ฉบับที่ 2 และ 3) พ.ศ.2543 และพระราชบัญญัติสภาตำบลและองค์การบริหารส่วนตำบล พ.ศ.2537     
-ตามแผนพัฒนาท้องถิ่น พ.ศ.2561-2565 หน้าที่ 113 ลำดับ 225     </t>
  </si>
  <si>
    <t>บัญชีสรุปจำนวนโครงการและงบประมาณ</t>
  </si>
  <si>
    <t>หน้า 2</t>
  </si>
  <si>
    <t>ยุทธศาสตร์</t>
  </si>
  <si>
    <t>จำนวนโครงการ</t>
  </si>
  <si>
    <t>คิดเป็นร้อยละของ</t>
  </si>
  <si>
    <t>จำนวนงบประมาณ</t>
  </si>
  <si>
    <t>หน่วยดำเนินการ</t>
  </si>
  <si>
    <t>ที่ดำเนินการ</t>
  </si>
  <si>
    <t>โครงการทั้งหมด</t>
  </si>
  <si>
    <t>งบประมาณทั้งหมด</t>
  </si>
  <si>
    <t>5.ยุทธศาสตร์การพัฒนาด้านการสร้างชุมชนเข้มแข็ง ความมั่นคง</t>
  </si>
  <si>
    <t>ปลอดภัยในชีวิตและทรัพย์สิน</t>
  </si>
  <si>
    <t>แผนงานสร้างความเข้มแข็งของชุมชน</t>
  </si>
  <si>
    <t>แผนงานรักษาความสงบภายใน</t>
  </si>
  <si>
    <t>รวม</t>
  </si>
  <si>
    <t>6.ยุทธศาสตร์ด้านการบริหารราชการให้มีประสิทธิภาพ</t>
  </si>
  <si>
    <t xml:space="preserve">                                                                                                                                           </t>
  </si>
  <si>
    <t>แผนงานบริหารทั่วไป</t>
  </si>
  <si>
    <t>สำนักปลัด/กองคลัง</t>
  </si>
  <si>
    <t>คลัง</t>
  </si>
  <si>
    <t>7.ยุทธศาสตร์พัฒนาด้านโครงสร้างพื้นฐาน</t>
  </si>
  <si>
    <t>แผนงานการเคหะและชุมชน งานไฟฟ้าและถนน</t>
  </si>
  <si>
    <t>แผนงานการพาณิชย์ กิจการปะปา</t>
  </si>
  <si>
    <t xml:space="preserve">  </t>
  </si>
  <si>
    <t xml:space="preserve">1.ยุทธศาสตร์การพัฒนาด้านการศึกษา ศาสนา วัฒนธรรม </t>
  </si>
  <si>
    <t xml:space="preserve"> การท่องเที่ยวการกีฬาและนันทนาการ</t>
  </si>
  <si>
    <t>แผนงานการศึกษา</t>
  </si>
  <si>
    <t>กองการศึกษาฯ</t>
  </si>
  <si>
    <t>แผนงานการศาสนาวัฒนธรรมและนันทนาการ</t>
  </si>
  <si>
    <t>2.ยุทธศาสตร์การพัฒนาสาธารณสุขและสิ่งแวดล้อม</t>
  </si>
  <si>
    <t>แผนงานการสาธารณสุข</t>
  </si>
  <si>
    <t>กองสาธารณสุขและสิ่งแวดล้อม</t>
  </si>
  <si>
    <t>แผนงานงบกลาง</t>
  </si>
  <si>
    <t>3.ยุทธศาสตร์การพัฒนาด้านส่งเสริมคุณภาพชีวิตและสวัสดิการสังคม</t>
  </si>
  <si>
    <t>แผนงานสังคมสงเคราะห์</t>
  </si>
  <si>
    <t>4.ยุทธศาสตร์ด้านส่งเสริมการลงทุน การพานิชยกรรมและเกษตรกรรม</t>
  </si>
  <si>
    <t>แผนงานการเกษตร</t>
  </si>
  <si>
    <t xml:space="preserve">1แผนงานการศึกษา ศาสนา วัฒนธรรม </t>
  </si>
  <si>
    <t>งานบริหารทั่วไปเกี่ยวกับการศึกษา</t>
  </si>
  <si>
    <t>2.แผนงานสาธารณสุขและสิ่งแวดล้อม</t>
  </si>
  <si>
    <t>งานบริหารทั่วไปเกี่ยวกับสาธารณสุข</t>
  </si>
  <si>
    <t>กองสาธารณสุข</t>
  </si>
  <si>
    <t>3.แผนงานการรักษาความสงบภายใน</t>
  </si>
  <si>
    <t>งานป้องกันภัยฝ่ายพลเรือนและระงับอัคคีภัย</t>
  </si>
  <si>
    <t>งานบริหารทั่วไปเกี่ยวกับการรักษาความสงบภายใน</t>
  </si>
  <si>
    <t>4.แผนงานบริหารทั่วไป</t>
  </si>
  <si>
    <t>งานบริหารทั่วไป</t>
  </si>
  <si>
    <t>5.แผนงานบริหารทั่วไป</t>
  </si>
  <si>
    <t>งานบริหารงานคลัง</t>
  </si>
  <si>
    <t>6.แผนงานเคหะและชุมชน</t>
  </si>
  <si>
    <t>งานบริหารทั่วไปเกี่ยวกับเคหะและชุมชน</t>
  </si>
  <si>
    <t>รวมทั้งสิ้น</t>
  </si>
  <si>
    <t>ศึกษา</t>
  </si>
  <si>
    <t>นันทนาการ</t>
  </si>
  <si>
    <t>สาธา</t>
  </si>
  <si>
    <t>งบกลาง</t>
  </si>
  <si>
    <t>สังคมสงเคราะห์</t>
  </si>
  <si>
    <t>เกษตร</t>
  </si>
  <si>
    <t>ชุมชน</t>
  </si>
  <si>
    <t>เข้มแข็ง</t>
  </si>
  <si>
    <t>ภายใน</t>
  </si>
  <si>
    <t>โครงการก่อสร้างถนนคอนกรีตเสริมเหล็ก  กลุ่มพระโส 1 หมู่ที่ 11 บ้านมอกระหาด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</si>
</sst>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#,##0.0"/>
    <numFmt numFmtId="200" formatCode="_-* #,##0.0_-;\-* #,##0.0_-;_-* &quot;-&quot;??_-;_-@_-"/>
    <numFmt numFmtId="201" formatCode="_-* #,##0_-;\-* #,##0_-;_-* &quot;-&quot;??_-;_-@_-"/>
    <numFmt numFmtId="202" formatCode="_-* #,##0.000_-;\-* #,##0.000_-;_-* &quot;-&quot;??_-;_-@_-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00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</numFmts>
  <fonts count="79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TH SarabunIT๙"/>
      <family val="2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1"/>
      <name val="Tahoma"/>
      <family val="2"/>
    </font>
    <font>
      <sz val="12"/>
      <name val="TH SarabunIT๙"/>
      <family val="2"/>
    </font>
    <font>
      <sz val="16"/>
      <name val="DilleniaUPC"/>
      <family val="1"/>
    </font>
    <font>
      <sz val="14"/>
      <name val="DilleniaUPC"/>
      <family val="1"/>
    </font>
    <font>
      <b/>
      <sz val="12"/>
      <name val="TH SarabunIT๙"/>
      <family val="2"/>
    </font>
    <font>
      <b/>
      <sz val="10"/>
      <name val="TH SarabunIT๙"/>
      <family val="2"/>
    </font>
    <font>
      <sz val="10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DilleniaUPC"/>
      <family val="1"/>
    </font>
    <font>
      <sz val="14"/>
      <color indexed="8"/>
      <name val="TH SarabunIT๙"/>
      <family val="2"/>
    </font>
    <font>
      <b/>
      <sz val="14"/>
      <color indexed="8"/>
      <name val="TH SarabunIT๙"/>
      <family val="2"/>
    </font>
    <font>
      <sz val="12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6"/>
      <color indexed="8"/>
      <name val="TH SarabunPSK"/>
      <family val="2"/>
    </font>
    <font>
      <sz val="13"/>
      <color indexed="8"/>
      <name val="TH SarabunIT๙"/>
      <family val="2"/>
    </font>
    <font>
      <sz val="16"/>
      <color indexed="8"/>
      <name val="TH SarabunIT๙"/>
      <family val="2"/>
    </font>
    <font>
      <sz val="16"/>
      <color indexed="8"/>
      <name val="DilleniaUPC"/>
      <family val="1"/>
    </font>
    <font>
      <b/>
      <sz val="16"/>
      <color indexed="8"/>
      <name val="DilleniaUPC"/>
      <family val="1"/>
    </font>
    <font>
      <b/>
      <sz val="16"/>
      <color indexed="10"/>
      <name val="TH SarabunIT๙"/>
      <family val="2"/>
    </font>
    <font>
      <sz val="14"/>
      <color indexed="10"/>
      <name val="TH SarabunIT๙"/>
      <family val="2"/>
    </font>
    <font>
      <sz val="14"/>
      <color indexed="60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DilleniaUPC"/>
      <family val="1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2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color theme="1"/>
      <name val="TH SarabunPSK"/>
      <family val="2"/>
    </font>
    <font>
      <sz val="13"/>
      <color theme="1"/>
      <name val="TH SarabunIT๙"/>
      <family val="2"/>
    </font>
    <font>
      <sz val="16"/>
      <color theme="1"/>
      <name val="TH SarabunIT๙"/>
      <family val="2"/>
    </font>
    <font>
      <sz val="16"/>
      <color theme="1"/>
      <name val="DilleniaUPC"/>
      <family val="1"/>
    </font>
    <font>
      <b/>
      <sz val="16"/>
      <color theme="1"/>
      <name val="DilleniaUPC"/>
      <family val="1"/>
    </font>
    <font>
      <sz val="14"/>
      <color rgb="FF000000"/>
      <name val="TH SarabunIT๙"/>
      <family val="2"/>
    </font>
    <font>
      <sz val="13"/>
      <color rgb="FF000000"/>
      <name val="TH SarabunIT๙"/>
      <family val="2"/>
    </font>
    <font>
      <b/>
      <sz val="16"/>
      <color rgb="FFFF0000"/>
      <name val="TH SarabunIT๙"/>
      <family val="2"/>
    </font>
    <font>
      <sz val="14"/>
      <color rgb="FFFF0000"/>
      <name val="TH SarabunIT๙"/>
      <family val="2"/>
    </font>
    <font>
      <sz val="14"/>
      <color rgb="FFC00000"/>
      <name val="TH SarabunIT๙"/>
      <family val="2"/>
    </font>
    <font>
      <b/>
      <sz val="14"/>
      <color rgb="FF000000"/>
      <name val="TH SarabunIT๙"/>
      <family val="2"/>
    </font>
    <font>
      <sz val="12"/>
      <color rgb="FF000000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9" fontId="0" fillId="0" borderId="0" applyFont="0" applyFill="0" applyBorder="0" applyAlignment="0" applyProtection="0"/>
    <xf numFmtId="0" fontId="49" fillId="21" borderId="0" applyNumberFormat="0" applyBorder="0" applyAlignment="0" applyProtection="0"/>
    <xf numFmtId="0" fontId="50" fillId="22" borderId="3" applyNumberFormat="0" applyAlignment="0" applyProtection="0"/>
    <xf numFmtId="0" fontId="51" fillId="22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0" fillId="0" borderId="0">
      <alignment/>
      <protection/>
    </xf>
    <xf numFmtId="0" fontId="56" fillId="24" borderId="4" applyNumberFormat="0" applyAlignment="0" applyProtection="0"/>
    <xf numFmtId="0" fontId="57" fillId="25" borderId="0" applyNumberFormat="0" applyBorder="0" applyAlignment="0" applyProtection="0"/>
    <xf numFmtId="0" fontId="58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left"/>
    </xf>
    <xf numFmtId="0" fontId="64" fillId="0" borderId="10" xfId="0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63" fillId="0" borderId="10" xfId="0" applyFont="1" applyBorder="1" applyAlignment="1">
      <alignment/>
    </xf>
    <xf numFmtId="0" fontId="63" fillId="0" borderId="12" xfId="0" applyFont="1" applyBorder="1" applyAlignment="1">
      <alignment/>
    </xf>
    <xf numFmtId="0" fontId="63" fillId="0" borderId="0" xfId="0" applyFont="1" applyBorder="1" applyAlignment="1">
      <alignment horizontal="center"/>
    </xf>
    <xf numFmtId="0" fontId="63" fillId="0" borderId="0" xfId="0" applyFont="1" applyBorder="1" applyAlignment="1">
      <alignment/>
    </xf>
    <xf numFmtId="201" fontId="63" fillId="0" borderId="0" xfId="43" applyNumberFormat="1" applyFont="1" applyBorder="1" applyAlignment="1">
      <alignment horizontal="center"/>
    </xf>
    <xf numFmtId="0" fontId="63" fillId="0" borderId="15" xfId="0" applyFont="1" applyBorder="1" applyAlignment="1">
      <alignment/>
    </xf>
    <xf numFmtId="0" fontId="64" fillId="0" borderId="16" xfId="0" applyFont="1" applyBorder="1" applyAlignment="1">
      <alignment horizontal="center"/>
    </xf>
    <xf numFmtId="0" fontId="64" fillId="0" borderId="17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66" fillId="0" borderId="0" xfId="0" applyNumberFormat="1" applyFont="1" applyAlignment="1">
      <alignment horizontal="left"/>
    </xf>
    <xf numFmtId="49" fontId="66" fillId="0" borderId="0" xfId="0" applyNumberFormat="1" applyFont="1" applyAlignment="1">
      <alignment horizontal="left"/>
    </xf>
    <xf numFmtId="0" fontId="67" fillId="0" borderId="0" xfId="0" applyNumberFormat="1" applyFont="1" applyAlignment="1">
      <alignment horizontal="left"/>
    </xf>
    <xf numFmtId="207" fontId="5" fillId="0" borderId="0" xfId="0" applyNumberFormat="1" applyFont="1" applyAlignment="1">
      <alignment/>
    </xf>
    <xf numFmtId="207" fontId="4" fillId="0" borderId="0" xfId="0" applyNumberFormat="1" applyFont="1" applyAlignment="1">
      <alignment/>
    </xf>
    <xf numFmtId="207" fontId="4" fillId="0" borderId="0" xfId="0" applyNumberFormat="1" applyFont="1" applyBorder="1" applyAlignment="1">
      <alignment/>
    </xf>
    <xf numFmtId="0" fontId="63" fillId="0" borderId="18" xfId="0" applyFont="1" applyBorder="1" applyAlignment="1">
      <alignment/>
    </xf>
    <xf numFmtId="0" fontId="68" fillId="0" borderId="0" xfId="0" applyFont="1" applyBorder="1" applyAlignment="1">
      <alignment horizontal="center"/>
    </xf>
    <xf numFmtId="207" fontId="6" fillId="0" borderId="0" xfId="0" applyNumberFormat="1" applyFont="1" applyAlignment="1">
      <alignment horizontal="center"/>
    </xf>
    <xf numFmtId="207" fontId="5" fillId="0" borderId="0" xfId="0" applyNumberFormat="1" applyFont="1" applyAlignment="1">
      <alignment horizontal="center"/>
    </xf>
    <xf numFmtId="59" fontId="63" fillId="0" borderId="0" xfId="0" applyNumberFormat="1" applyFont="1" applyAlignment="1">
      <alignment/>
    </xf>
    <xf numFmtId="0" fontId="4" fillId="0" borderId="0" xfId="0" applyFont="1" applyAlignment="1">
      <alignment/>
    </xf>
    <xf numFmtId="0" fontId="63" fillId="0" borderId="14" xfId="0" applyFont="1" applyBorder="1" applyAlignment="1">
      <alignment horizontal="center"/>
    </xf>
    <xf numFmtId="0" fontId="65" fillId="0" borderId="0" xfId="0" applyFont="1" applyBorder="1" applyAlignment="1">
      <alignment horizontal="center" vertical="top"/>
    </xf>
    <xf numFmtId="0" fontId="63" fillId="0" borderId="14" xfId="0" applyFont="1" applyBorder="1" applyAlignment="1">
      <alignment vertical="top" wrapText="1"/>
    </xf>
    <xf numFmtId="201" fontId="63" fillId="0" borderId="14" xfId="43" applyNumberFormat="1" applyFont="1" applyBorder="1" applyAlignment="1">
      <alignment horizontal="center" vertical="top"/>
    </xf>
    <xf numFmtId="0" fontId="65" fillId="0" borderId="14" xfId="0" applyFont="1" applyBorder="1" applyAlignment="1">
      <alignment horizontal="center" vertical="top"/>
    </xf>
    <xf numFmtId="0" fontId="63" fillId="0" borderId="14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3" fillId="0" borderId="14" xfId="0" applyFont="1" applyBorder="1" applyAlignment="1">
      <alignment horizontal="center" vertical="top"/>
    </xf>
    <xf numFmtId="0" fontId="63" fillId="0" borderId="14" xfId="0" applyFont="1" applyBorder="1" applyAlignment="1">
      <alignment vertical="top"/>
    </xf>
    <xf numFmtId="0" fontId="63" fillId="0" borderId="14" xfId="0" applyFont="1" applyBorder="1" applyAlignment="1">
      <alignment horizontal="left" vertical="top" wrapText="1"/>
    </xf>
    <xf numFmtId="0" fontId="63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201" fontId="63" fillId="0" borderId="14" xfId="43" applyNumberFormat="1" applyFont="1" applyBorder="1" applyAlignment="1">
      <alignment horizontal="right" vertical="top" wrapText="1"/>
    </xf>
    <xf numFmtId="207" fontId="4" fillId="0" borderId="14" xfId="0" applyNumberFormat="1" applyFont="1" applyBorder="1" applyAlignment="1">
      <alignment vertical="top" wrapText="1"/>
    </xf>
    <xf numFmtId="201" fontId="63" fillId="0" borderId="14" xfId="43" applyNumberFormat="1" applyFont="1" applyBorder="1" applyAlignment="1">
      <alignment horizontal="right" vertical="top"/>
    </xf>
    <xf numFmtId="207" fontId="4" fillId="0" borderId="14" xfId="0" applyNumberFormat="1" applyFont="1" applyBorder="1" applyAlignment="1">
      <alignment vertical="top"/>
    </xf>
    <xf numFmtId="201" fontId="4" fillId="0" borderId="14" xfId="43" applyNumberFormat="1" applyFont="1" applyBorder="1" applyAlignment="1">
      <alignment vertical="top"/>
    </xf>
    <xf numFmtId="0" fontId="65" fillId="0" borderId="14" xfId="0" applyFont="1" applyBorder="1" applyAlignment="1">
      <alignment horizontal="center" vertical="top" wrapText="1"/>
    </xf>
    <xf numFmtId="201" fontId="63" fillId="0" borderId="14" xfId="43" applyNumberFormat="1" applyFont="1" applyBorder="1" applyAlignment="1">
      <alignment horizontal="center" vertical="top" wrapText="1"/>
    </xf>
    <xf numFmtId="0" fontId="64" fillId="0" borderId="0" xfId="0" applyFont="1" applyBorder="1" applyAlignment="1">
      <alignment horizontal="center"/>
    </xf>
    <xf numFmtId="0" fontId="69" fillId="0" borderId="0" xfId="0" applyFont="1" applyBorder="1" applyAlignment="1">
      <alignment/>
    </xf>
    <xf numFmtId="201" fontId="69" fillId="0" borderId="0" xfId="43" applyNumberFormat="1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9" fillId="0" borderId="0" xfId="0" applyFont="1" applyAlignment="1">
      <alignment/>
    </xf>
    <xf numFmtId="0" fontId="66" fillId="0" borderId="0" xfId="0" applyFont="1" applyAlignment="1">
      <alignment horizontal="center"/>
    </xf>
    <xf numFmtId="0" fontId="70" fillId="0" borderId="0" xfId="0" applyFont="1" applyAlignment="1">
      <alignment/>
    </xf>
    <xf numFmtId="201" fontId="4" fillId="0" borderId="0" xfId="43" applyNumberFormat="1" applyFont="1" applyBorder="1" applyAlignment="1">
      <alignment vertical="top"/>
    </xf>
    <xf numFmtId="0" fontId="66" fillId="0" borderId="0" xfId="0" applyFont="1" applyBorder="1" applyAlignment="1">
      <alignment/>
    </xf>
    <xf numFmtId="0" fontId="66" fillId="0" borderId="0" xfId="0" applyFont="1" applyBorder="1" applyAlignment="1">
      <alignment horizontal="center"/>
    </xf>
    <xf numFmtId="0" fontId="66" fillId="0" borderId="0" xfId="0" applyFont="1" applyAlignment="1">
      <alignment/>
    </xf>
    <xf numFmtId="207" fontId="6" fillId="0" borderId="0" xfId="0" applyNumberFormat="1" applyFont="1" applyAlignment="1">
      <alignment/>
    </xf>
    <xf numFmtId="0" fontId="66" fillId="0" borderId="15" xfId="0" applyFont="1" applyBorder="1" applyAlignment="1">
      <alignment/>
    </xf>
    <xf numFmtId="207" fontId="7" fillId="0" borderId="0" xfId="0" applyNumberFormat="1" applyFont="1" applyAlignment="1">
      <alignment/>
    </xf>
    <xf numFmtId="0" fontId="69" fillId="0" borderId="0" xfId="0" applyFont="1" applyAlignment="1">
      <alignment horizontal="center"/>
    </xf>
    <xf numFmtId="0" fontId="69" fillId="0" borderId="0" xfId="0" applyFont="1" applyAlignment="1">
      <alignment horizontal="left"/>
    </xf>
    <xf numFmtId="0" fontId="71" fillId="0" borderId="0" xfId="0" applyFont="1" applyAlignment="1">
      <alignment/>
    </xf>
    <xf numFmtId="0" fontId="66" fillId="0" borderId="0" xfId="0" applyFont="1" applyAlignment="1">
      <alignment horizontal="left"/>
    </xf>
    <xf numFmtId="0" fontId="66" fillId="0" borderId="0" xfId="47" applyFont="1" applyBorder="1" applyAlignment="1">
      <alignment horizontal="left"/>
      <protection/>
    </xf>
    <xf numFmtId="207" fontId="66" fillId="0" borderId="0" xfId="0" applyNumberFormat="1" applyFont="1" applyAlignment="1">
      <alignment/>
    </xf>
    <xf numFmtId="207" fontId="6" fillId="0" borderId="0" xfId="0" applyNumberFormat="1" applyFont="1" applyFill="1" applyAlignment="1">
      <alignment/>
    </xf>
    <xf numFmtId="207" fontId="7" fillId="0" borderId="0" xfId="0" applyNumberFormat="1" applyFont="1" applyFill="1" applyAlignment="1">
      <alignment/>
    </xf>
    <xf numFmtId="0" fontId="63" fillId="0" borderId="18" xfId="0" applyFont="1" applyBorder="1" applyAlignment="1">
      <alignment horizontal="center" vertical="top"/>
    </xf>
    <xf numFmtId="0" fontId="63" fillId="0" borderId="18" xfId="0" applyFont="1" applyBorder="1" applyAlignment="1">
      <alignment vertical="top" wrapText="1"/>
    </xf>
    <xf numFmtId="201" fontId="63" fillId="0" borderId="18" xfId="43" applyNumberFormat="1" applyFont="1" applyBorder="1" applyAlignment="1">
      <alignment horizontal="center" vertical="top"/>
    </xf>
    <xf numFmtId="0" fontId="65" fillId="0" borderId="18" xfId="0" applyFont="1" applyBorder="1" applyAlignment="1">
      <alignment horizontal="center" vertical="top"/>
    </xf>
    <xf numFmtId="0" fontId="63" fillId="0" borderId="0" xfId="0" applyFont="1" applyBorder="1" applyAlignment="1">
      <alignment horizontal="center" vertical="top"/>
    </xf>
    <xf numFmtId="201" fontId="4" fillId="0" borderId="14" xfId="43" applyNumberFormat="1" applyFont="1" applyBorder="1" applyAlignment="1">
      <alignment vertical="top" wrapText="1"/>
    </xf>
    <xf numFmtId="0" fontId="68" fillId="0" borderId="14" xfId="0" applyFont="1" applyBorder="1" applyAlignment="1">
      <alignment horizontal="center" vertical="top" wrapText="1"/>
    </xf>
    <xf numFmtId="0" fontId="64" fillId="0" borderId="0" xfId="0" applyFont="1" applyAlignment="1">
      <alignment horizontal="center"/>
    </xf>
    <xf numFmtId="201" fontId="63" fillId="0" borderId="14" xfId="43" applyNumberFormat="1" applyFont="1" applyBorder="1" applyAlignment="1">
      <alignment vertical="top"/>
    </xf>
    <xf numFmtId="0" fontId="4" fillId="0" borderId="14" xfId="0" applyFont="1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207" fontId="6" fillId="0" borderId="0" xfId="0" applyNumberFormat="1" applyFont="1" applyBorder="1" applyAlignment="1">
      <alignment/>
    </xf>
    <xf numFmtId="0" fontId="72" fillId="0" borderId="0" xfId="0" applyNumberFormat="1" applyFont="1" applyFill="1" applyBorder="1" applyAlignment="1">
      <alignment vertical="top" wrapText="1" readingOrder="1"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68" fillId="0" borderId="14" xfId="0" applyFont="1" applyBorder="1" applyAlignment="1">
      <alignment vertical="top" wrapText="1"/>
    </xf>
    <xf numFmtId="0" fontId="63" fillId="0" borderId="0" xfId="0" applyFont="1" applyAlignment="1">
      <alignment vertical="top"/>
    </xf>
    <xf numFmtId="0" fontId="4" fillId="0" borderId="14" xfId="0" applyFont="1" applyBorder="1" applyAlignment="1">
      <alignment horizontal="center" vertical="top" wrapText="1"/>
    </xf>
    <xf numFmtId="207" fontId="4" fillId="0" borderId="0" xfId="0" applyNumberFormat="1" applyFont="1" applyBorder="1" applyAlignment="1">
      <alignment horizontal="center" vertical="top" wrapText="1"/>
    </xf>
    <xf numFmtId="207" fontId="4" fillId="0" borderId="14" xfId="0" applyNumberFormat="1" applyFont="1" applyBorder="1" applyAlignment="1">
      <alignment horizontal="center" vertical="top" wrapText="1"/>
    </xf>
    <xf numFmtId="0" fontId="65" fillId="0" borderId="0" xfId="0" applyFont="1" applyAlignment="1">
      <alignment horizontal="center"/>
    </xf>
    <xf numFmtId="0" fontId="66" fillId="0" borderId="0" xfId="0" applyNumberFormat="1" applyFont="1" applyAlignment="1">
      <alignment horizontal="left" vertical="top"/>
    </xf>
    <xf numFmtId="49" fontId="66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0" fontId="63" fillId="0" borderId="10" xfId="0" applyFont="1" applyBorder="1" applyAlignment="1">
      <alignment horizontal="center" vertical="top"/>
    </xf>
    <xf numFmtId="0" fontId="63" fillId="0" borderId="16" xfId="0" applyFont="1" applyBorder="1" applyAlignment="1">
      <alignment horizontal="center" vertical="top"/>
    </xf>
    <xf numFmtId="59" fontId="63" fillId="0" borderId="0" xfId="0" applyNumberFormat="1" applyFont="1" applyBorder="1" applyAlignment="1">
      <alignment horizontal="center" vertical="top"/>
    </xf>
    <xf numFmtId="0" fontId="66" fillId="0" borderId="0" xfId="0" applyFont="1" applyAlignment="1">
      <alignment vertical="top"/>
    </xf>
    <xf numFmtId="0" fontId="63" fillId="0" borderId="12" xfId="0" applyFont="1" applyBorder="1" applyAlignment="1">
      <alignment horizontal="center" vertical="top"/>
    </xf>
    <xf numFmtId="207" fontId="6" fillId="0" borderId="0" xfId="0" applyNumberFormat="1" applyFont="1" applyAlignment="1">
      <alignment vertical="top"/>
    </xf>
    <xf numFmtId="49" fontId="6" fillId="0" borderId="0" xfId="0" applyNumberFormat="1" applyFont="1" applyFill="1" applyAlignment="1">
      <alignment horizontal="center" vertical="top"/>
    </xf>
    <xf numFmtId="0" fontId="66" fillId="0" borderId="0" xfId="0" applyNumberFormat="1" applyFont="1" applyAlignment="1">
      <alignment horizontal="center" vertical="top"/>
    </xf>
    <xf numFmtId="0" fontId="72" fillId="0" borderId="14" xfId="0" applyNumberFormat="1" applyFont="1" applyFill="1" applyBorder="1" applyAlignment="1">
      <alignment vertical="top" wrapText="1" readingOrder="1"/>
    </xf>
    <xf numFmtId="201" fontId="4" fillId="0" borderId="14" xfId="43" applyNumberFormat="1" applyFont="1" applyFill="1" applyBorder="1" applyAlignment="1">
      <alignment vertical="top"/>
    </xf>
    <xf numFmtId="0" fontId="8" fillId="0" borderId="14" xfId="0" applyFont="1" applyFill="1" applyBorder="1" applyAlignment="1">
      <alignment/>
    </xf>
    <xf numFmtId="0" fontId="73" fillId="0" borderId="14" xfId="0" applyNumberFormat="1" applyFont="1" applyFill="1" applyBorder="1" applyAlignment="1">
      <alignment vertical="top" wrapText="1" readingOrder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/>
    </xf>
    <xf numFmtId="0" fontId="63" fillId="0" borderId="0" xfId="0" applyFont="1" applyBorder="1" applyAlignment="1">
      <alignment vertical="top" wrapText="1"/>
    </xf>
    <xf numFmtId="201" fontId="63" fillId="0" borderId="0" xfId="43" applyNumberFormat="1" applyFont="1" applyBorder="1" applyAlignment="1">
      <alignment horizontal="center" vertical="top"/>
    </xf>
    <xf numFmtId="0" fontId="65" fillId="0" borderId="0" xfId="0" applyFont="1" applyBorder="1" applyAlignment="1">
      <alignment horizontal="center" vertical="top" wrapText="1"/>
    </xf>
    <xf numFmtId="201" fontId="4" fillId="0" borderId="0" xfId="43" applyNumberFormat="1" applyFont="1" applyFill="1" applyBorder="1" applyAlignment="1">
      <alignment vertical="top"/>
    </xf>
    <xf numFmtId="0" fontId="63" fillId="0" borderId="12" xfId="0" applyFont="1" applyBorder="1" applyAlignment="1">
      <alignment horizontal="left" vertical="top" wrapText="1"/>
    </xf>
    <xf numFmtId="0" fontId="63" fillId="0" borderId="12" xfId="0" applyFont="1" applyBorder="1" applyAlignment="1">
      <alignment horizontal="left" vertical="top"/>
    </xf>
    <xf numFmtId="201" fontId="63" fillId="0" borderId="12" xfId="43" applyNumberFormat="1" applyFont="1" applyBorder="1" applyAlignment="1">
      <alignment horizontal="left" vertical="top"/>
    </xf>
    <xf numFmtId="201" fontId="63" fillId="0" borderId="12" xfId="43" applyNumberFormat="1" applyFont="1" applyBorder="1" applyAlignment="1">
      <alignment vertical="top"/>
    </xf>
    <xf numFmtId="0" fontId="74" fillId="0" borderId="0" xfId="47" applyFont="1" applyBorder="1" applyAlignment="1">
      <alignment horizontal="left"/>
      <protection/>
    </xf>
    <xf numFmtId="0" fontId="7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6" fillId="0" borderId="0" xfId="0" applyFont="1" applyBorder="1" applyAlignment="1">
      <alignment/>
    </xf>
    <xf numFmtId="0" fontId="72" fillId="0" borderId="14" xfId="0" applyNumberFormat="1" applyFont="1" applyFill="1" applyBorder="1" applyAlignment="1">
      <alignment horizontal="left" vertical="top" wrapText="1" readingOrder="1"/>
    </xf>
    <xf numFmtId="207" fontId="4" fillId="0" borderId="18" xfId="0" applyNumberFormat="1" applyFont="1" applyBorder="1" applyAlignment="1">
      <alignment vertical="top" wrapText="1"/>
    </xf>
    <xf numFmtId="0" fontId="62" fillId="0" borderId="0" xfId="0" applyFont="1" applyBorder="1" applyAlignment="1">
      <alignment/>
    </xf>
    <xf numFmtId="207" fontId="4" fillId="0" borderId="0" xfId="0" applyNumberFormat="1" applyFont="1" applyBorder="1" applyAlignment="1">
      <alignment vertical="top" wrapText="1"/>
    </xf>
    <xf numFmtId="0" fontId="68" fillId="0" borderId="0" xfId="0" applyFont="1" applyBorder="1" applyAlignment="1">
      <alignment horizontal="center" vertical="top" wrapText="1"/>
    </xf>
    <xf numFmtId="0" fontId="65" fillId="0" borderId="18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/>
    </xf>
    <xf numFmtId="0" fontId="65" fillId="0" borderId="0" xfId="0" applyFont="1" applyBorder="1" applyAlignment="1">
      <alignment horizontal="left" vertical="top" wrapText="1"/>
    </xf>
    <xf numFmtId="0" fontId="63" fillId="0" borderId="15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63" fillId="0" borderId="0" xfId="0" applyFont="1" applyBorder="1" applyAlignment="1">
      <alignment horizontal="center" vertical="top" wrapText="1"/>
    </xf>
    <xf numFmtId="0" fontId="63" fillId="0" borderId="18" xfId="0" applyFont="1" applyBorder="1" applyAlignment="1">
      <alignment horizontal="center" vertical="top" wrapText="1"/>
    </xf>
    <xf numFmtId="201" fontId="63" fillId="0" borderId="18" xfId="43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/>
    </xf>
    <xf numFmtId="0" fontId="63" fillId="0" borderId="12" xfId="0" applyFont="1" applyBorder="1" applyAlignment="1">
      <alignment vertical="top" wrapText="1"/>
    </xf>
    <xf numFmtId="201" fontId="63" fillId="0" borderId="12" xfId="43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65" fillId="0" borderId="12" xfId="0" applyFont="1" applyBorder="1" applyAlignment="1">
      <alignment horizontal="center" vertical="top"/>
    </xf>
    <xf numFmtId="0" fontId="4" fillId="0" borderId="14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7" fillId="0" borderId="14" xfId="0" applyNumberFormat="1" applyFont="1" applyBorder="1" applyAlignment="1">
      <alignment horizontal="center" vertical="top"/>
    </xf>
    <xf numFmtId="0" fontId="68" fillId="0" borderId="14" xfId="0" applyFont="1" applyBorder="1" applyAlignment="1">
      <alignment horizontal="left" vertical="top" wrapText="1"/>
    </xf>
    <xf numFmtId="0" fontId="63" fillId="0" borderId="0" xfId="0" applyFont="1" applyBorder="1" applyAlignment="1">
      <alignment horizontal="left" vertical="top" wrapText="1"/>
    </xf>
    <xf numFmtId="201" fontId="63" fillId="0" borderId="0" xfId="43" applyNumberFormat="1" applyFont="1" applyBorder="1" applyAlignment="1">
      <alignment horizontal="left" vertical="top"/>
    </xf>
    <xf numFmtId="201" fontId="63" fillId="0" borderId="14" xfId="43" applyNumberFormat="1" applyFont="1" applyBorder="1" applyAlignment="1">
      <alignment horizontal="left" vertical="top"/>
    </xf>
    <xf numFmtId="0" fontId="63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 wrapText="1"/>
    </xf>
    <xf numFmtId="0" fontId="7" fillId="0" borderId="0" xfId="0" applyNumberFormat="1" applyFont="1" applyAlignment="1">
      <alignment/>
    </xf>
    <xf numFmtId="0" fontId="63" fillId="0" borderId="14" xfId="0" applyFont="1" applyBorder="1" applyAlignment="1">
      <alignment horizontal="left" vertical="top"/>
    </xf>
    <xf numFmtId="0" fontId="63" fillId="0" borderId="16" xfId="0" applyFont="1" applyBorder="1" applyAlignment="1">
      <alignment horizontal="left" vertical="top"/>
    </xf>
    <xf numFmtId="0" fontId="6" fillId="0" borderId="15" xfId="47" applyFont="1" applyBorder="1" applyAlignment="1">
      <alignment horizontal="left"/>
      <protection/>
    </xf>
    <xf numFmtId="49" fontId="6" fillId="0" borderId="0" xfId="0" applyNumberFormat="1" applyFont="1" applyAlignment="1">
      <alignment horizontal="center"/>
    </xf>
    <xf numFmtId="0" fontId="6" fillId="0" borderId="17" xfId="47" applyFont="1" applyBorder="1" applyAlignment="1">
      <alignment horizontal="left"/>
      <protection/>
    </xf>
    <xf numFmtId="0" fontId="68" fillId="0" borderId="12" xfId="0" applyFont="1" applyBorder="1" applyAlignment="1">
      <alignment horizontal="left" vertical="top" wrapText="1"/>
    </xf>
    <xf numFmtId="0" fontId="6" fillId="0" borderId="0" xfId="47" applyFont="1" applyBorder="1" applyAlignment="1">
      <alignment horizontal="left"/>
      <protection/>
    </xf>
    <xf numFmtId="0" fontId="72" fillId="0" borderId="19" xfId="0" applyNumberFormat="1" applyFont="1" applyFill="1" applyBorder="1" applyAlignment="1">
      <alignment vertical="top" wrapText="1" readingOrder="1"/>
    </xf>
    <xf numFmtId="0" fontId="77" fillId="0" borderId="0" xfId="0" applyNumberFormat="1" applyFont="1" applyFill="1" applyBorder="1" applyAlignment="1">
      <alignment vertical="top" wrapText="1" readingOrder="1"/>
    </xf>
    <xf numFmtId="201" fontId="63" fillId="0" borderId="18" xfId="43" applyNumberFormat="1" applyFont="1" applyBorder="1" applyAlignment="1">
      <alignment vertical="top"/>
    </xf>
    <xf numFmtId="0" fontId="66" fillId="0" borderId="0" xfId="0" applyFont="1" applyAlignment="1">
      <alignment horizontal="right" vertical="top"/>
    </xf>
    <xf numFmtId="0" fontId="70" fillId="0" borderId="14" xfId="0" applyFont="1" applyBorder="1" applyAlignment="1">
      <alignment/>
    </xf>
    <xf numFmtId="201" fontId="65" fillId="0" borderId="12" xfId="43" applyNumberFormat="1" applyFont="1" applyBorder="1" applyAlignment="1">
      <alignment horizontal="center" vertical="top"/>
    </xf>
    <xf numFmtId="0" fontId="63" fillId="33" borderId="14" xfId="0" applyFont="1" applyFill="1" applyBorder="1" applyAlignment="1">
      <alignment vertical="top"/>
    </xf>
    <xf numFmtId="0" fontId="65" fillId="0" borderId="14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201" fontId="63" fillId="0" borderId="19" xfId="43" applyNumberFormat="1" applyFont="1" applyBorder="1" applyAlignment="1">
      <alignment horizontal="center" vertical="top"/>
    </xf>
    <xf numFmtId="0" fontId="63" fillId="33" borderId="14" xfId="0" applyFont="1" applyFill="1" applyBorder="1" applyAlignment="1">
      <alignment vertical="top" wrapText="1"/>
    </xf>
    <xf numFmtId="201" fontId="4" fillId="0" borderId="18" xfId="43" applyNumberFormat="1" applyFont="1" applyBorder="1" applyAlignment="1">
      <alignment vertical="top"/>
    </xf>
    <xf numFmtId="207" fontId="4" fillId="0" borderId="18" xfId="0" applyNumberFormat="1" applyFont="1" applyBorder="1" applyAlignment="1">
      <alignment horizontal="center" vertical="top" wrapText="1"/>
    </xf>
    <xf numFmtId="0" fontId="65" fillId="0" borderId="14" xfId="0" applyFont="1" applyBorder="1" applyAlignment="1">
      <alignment horizontal="center"/>
    </xf>
    <xf numFmtId="0" fontId="63" fillId="33" borderId="0" xfId="0" applyFont="1" applyFill="1" applyBorder="1" applyAlignment="1">
      <alignment vertical="top" wrapText="1"/>
    </xf>
    <xf numFmtId="0" fontId="63" fillId="0" borderId="10" xfId="0" applyFont="1" applyBorder="1" applyAlignment="1">
      <alignment vertical="top" wrapText="1"/>
    </xf>
    <xf numFmtId="0" fontId="71" fillId="0" borderId="0" xfId="0" applyFont="1" applyBorder="1" applyAlignment="1">
      <alignment/>
    </xf>
    <xf numFmtId="0" fontId="63" fillId="0" borderId="12" xfId="0" applyFont="1" applyBorder="1" applyAlignment="1">
      <alignment horizontal="center" vertical="top" wrapText="1"/>
    </xf>
    <xf numFmtId="201" fontId="63" fillId="0" borderId="12" xfId="43" applyNumberFormat="1" applyFont="1" applyBorder="1" applyAlignment="1">
      <alignment horizontal="center" vertical="top" wrapText="1"/>
    </xf>
    <xf numFmtId="0" fontId="65" fillId="0" borderId="18" xfId="0" applyFont="1" applyBorder="1" applyAlignment="1">
      <alignment vertical="top" wrapText="1"/>
    </xf>
    <xf numFmtId="0" fontId="65" fillId="0" borderId="0" xfId="0" applyFont="1" applyBorder="1" applyAlignment="1">
      <alignment vertical="top" wrapText="1"/>
    </xf>
    <xf numFmtId="0" fontId="63" fillId="0" borderId="10" xfId="0" applyFont="1" applyBorder="1" applyAlignment="1">
      <alignment horizontal="center" vertical="top" wrapText="1"/>
    </xf>
    <xf numFmtId="201" fontId="63" fillId="0" borderId="10" xfId="43" applyNumberFormat="1" applyFont="1" applyBorder="1" applyAlignment="1">
      <alignment horizontal="center" vertical="top" wrapText="1"/>
    </xf>
    <xf numFmtId="0" fontId="66" fillId="0" borderId="0" xfId="0" applyFont="1" applyBorder="1" applyAlignment="1">
      <alignment vertical="top"/>
    </xf>
    <xf numFmtId="201" fontId="4" fillId="0" borderId="10" xfId="43" applyNumberFormat="1" applyFont="1" applyFill="1" applyBorder="1" applyAlignment="1">
      <alignment vertical="top"/>
    </xf>
    <xf numFmtId="0" fontId="4" fillId="0" borderId="0" xfId="0" applyNumberFormat="1" applyFont="1" applyAlignment="1">
      <alignment/>
    </xf>
    <xf numFmtId="0" fontId="4" fillId="0" borderId="0" xfId="0" applyNumberFormat="1" applyFont="1" applyFill="1" applyBorder="1" applyAlignment="1">
      <alignment vertical="top" wrapText="1" readingOrder="1"/>
    </xf>
    <xf numFmtId="0" fontId="75" fillId="0" borderId="14" xfId="0" applyFont="1" applyBorder="1" applyAlignment="1">
      <alignment/>
    </xf>
    <xf numFmtId="201" fontId="63" fillId="0" borderId="14" xfId="43" applyNumberFormat="1" applyFont="1" applyBorder="1" applyAlignment="1">
      <alignment horizontal="center"/>
    </xf>
    <xf numFmtId="0" fontId="72" fillId="0" borderId="18" xfId="0" applyNumberFormat="1" applyFont="1" applyFill="1" applyBorder="1" applyAlignment="1">
      <alignment vertical="top" wrapText="1" readingOrder="1"/>
    </xf>
    <xf numFmtId="201" fontId="4" fillId="0" borderId="18" xfId="43" applyNumberFormat="1" applyFont="1" applyFill="1" applyBorder="1" applyAlignment="1">
      <alignment vertical="top"/>
    </xf>
    <xf numFmtId="0" fontId="8" fillId="0" borderId="18" xfId="0" applyFont="1" applyFill="1" applyBorder="1" applyAlignment="1">
      <alignment/>
    </xf>
    <xf numFmtId="0" fontId="72" fillId="0" borderId="15" xfId="0" applyNumberFormat="1" applyFont="1" applyFill="1" applyBorder="1" applyAlignment="1">
      <alignment vertical="top" wrapText="1" readingOrder="1"/>
    </xf>
    <xf numFmtId="201" fontId="4" fillId="0" borderId="15" xfId="43" applyNumberFormat="1" applyFont="1" applyFill="1" applyBorder="1" applyAlignment="1">
      <alignment vertical="top"/>
    </xf>
    <xf numFmtId="0" fontId="75" fillId="0" borderId="0" xfId="0" applyFont="1" applyBorder="1" applyAlignment="1">
      <alignment vertical="top"/>
    </xf>
    <xf numFmtId="0" fontId="68" fillId="0" borderId="0" xfId="0" applyFont="1" applyBorder="1" applyAlignment="1">
      <alignment vertical="top" wrapText="1"/>
    </xf>
    <xf numFmtId="0" fontId="72" fillId="0" borderId="10" xfId="0" applyNumberFormat="1" applyFont="1" applyFill="1" applyBorder="1" applyAlignment="1">
      <alignment vertical="top" wrapText="1" readingOrder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/>
    </xf>
    <xf numFmtId="0" fontId="62" fillId="0" borderId="18" xfId="0" applyFont="1" applyBorder="1" applyAlignment="1">
      <alignment/>
    </xf>
    <xf numFmtId="0" fontId="4" fillId="0" borderId="15" xfId="0" applyFont="1" applyFill="1" applyBorder="1" applyAlignment="1">
      <alignment horizontal="center" vertical="top"/>
    </xf>
    <xf numFmtId="0" fontId="72" fillId="0" borderId="12" xfId="0" applyNumberFormat="1" applyFont="1" applyFill="1" applyBorder="1" applyAlignment="1">
      <alignment vertical="top" wrapText="1" readingOrder="1"/>
    </xf>
    <xf numFmtId="201" fontId="4" fillId="0" borderId="12" xfId="43" applyNumberFormat="1" applyFont="1" applyFill="1" applyBorder="1" applyAlignment="1">
      <alignment vertical="top"/>
    </xf>
    <xf numFmtId="0" fontId="4" fillId="0" borderId="12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78" fillId="0" borderId="0" xfId="0" applyNumberFormat="1" applyFont="1" applyFill="1" applyBorder="1" applyAlignment="1">
      <alignment vertical="top" wrapText="1" readingOrder="1"/>
    </xf>
    <xf numFmtId="0" fontId="73" fillId="0" borderId="10" xfId="0" applyNumberFormat="1" applyFont="1" applyFill="1" applyBorder="1" applyAlignment="1">
      <alignment vertical="top" wrapText="1" readingOrder="1"/>
    </xf>
    <xf numFmtId="0" fontId="78" fillId="0" borderId="12" xfId="0" applyNumberFormat="1" applyFont="1" applyFill="1" applyBorder="1" applyAlignment="1">
      <alignment vertical="top" wrapText="1" readingOrder="1"/>
    </xf>
    <xf numFmtId="0" fontId="4" fillId="0" borderId="12" xfId="0" applyFont="1" applyFill="1" applyBorder="1" applyAlignment="1">
      <alignment horizontal="center" vertical="top" wrapText="1"/>
    </xf>
    <xf numFmtId="0" fontId="63" fillId="33" borderId="14" xfId="0" applyFont="1" applyFill="1" applyBorder="1" applyAlignment="1">
      <alignment horizontal="center" vertical="top"/>
    </xf>
    <xf numFmtId="0" fontId="72" fillId="33" borderId="14" xfId="0" applyNumberFormat="1" applyFont="1" applyFill="1" applyBorder="1" applyAlignment="1">
      <alignment vertical="top" wrapText="1" readingOrder="1"/>
    </xf>
    <xf numFmtId="201" fontId="4" fillId="33" borderId="14" xfId="43" applyNumberFormat="1" applyFont="1" applyFill="1" applyBorder="1" applyAlignment="1">
      <alignment vertical="top"/>
    </xf>
    <xf numFmtId="0" fontId="4" fillId="33" borderId="14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/>
    </xf>
    <xf numFmtId="0" fontId="8" fillId="33" borderId="14" xfId="0" applyFont="1" applyFill="1" applyBorder="1" applyAlignment="1">
      <alignment/>
    </xf>
    <xf numFmtId="0" fontId="63" fillId="33" borderId="14" xfId="0" applyFont="1" applyFill="1" applyBorder="1" applyAlignment="1">
      <alignment/>
    </xf>
    <xf numFmtId="0" fontId="62" fillId="33" borderId="0" xfId="0" applyFont="1" applyFill="1" applyAlignment="1">
      <alignment/>
    </xf>
    <xf numFmtId="0" fontId="63" fillId="0" borderId="0" xfId="0" applyFont="1" applyBorder="1" applyAlignment="1">
      <alignment vertical="top"/>
    </xf>
    <xf numFmtId="0" fontId="70" fillId="0" borderId="0" xfId="0" applyFont="1" applyAlignment="1">
      <alignment vertical="top"/>
    </xf>
    <xf numFmtId="0" fontId="4" fillId="0" borderId="18" xfId="0" applyFont="1" applyBorder="1" applyAlignment="1">
      <alignment vertical="top"/>
    </xf>
    <xf numFmtId="0" fontId="63" fillId="0" borderId="18" xfId="0" applyFont="1" applyBorder="1" applyAlignment="1">
      <alignment vertical="top"/>
    </xf>
    <xf numFmtId="2" fontId="4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 textRotation="180"/>
    </xf>
    <xf numFmtId="0" fontId="11" fillId="0" borderId="0" xfId="0" applyFont="1" applyAlignment="1">
      <alignment/>
    </xf>
    <xf numFmtId="0" fontId="7" fillId="0" borderId="0" xfId="0" applyFont="1" applyAlignment="1">
      <alignment horizontal="right"/>
    </xf>
    <xf numFmtId="0" fontId="12" fillId="0" borderId="11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2" fontId="12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201" fontId="11" fillId="0" borderId="0" xfId="43" applyNumberFormat="1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201" fontId="4" fillId="0" borderId="10" xfId="43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/>
    </xf>
    <xf numFmtId="2" fontId="4" fillId="0" borderId="16" xfId="0" applyNumberFormat="1" applyFont="1" applyBorder="1" applyAlignment="1">
      <alignment/>
    </xf>
    <xf numFmtId="201" fontId="4" fillId="0" borderId="16" xfId="43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59" fontId="4" fillId="0" borderId="16" xfId="0" applyNumberFormat="1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59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201" fontId="5" fillId="0" borderId="14" xfId="43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59" fontId="4" fillId="0" borderId="16" xfId="0" applyNumberFormat="1" applyFont="1" applyBorder="1" applyAlignment="1">
      <alignment horizontal="right"/>
    </xf>
    <xf numFmtId="1" fontId="4" fillId="0" borderId="16" xfId="0" applyNumberFormat="1" applyFont="1" applyBorder="1" applyAlignment="1">
      <alignment horizontal="right"/>
    </xf>
    <xf numFmtId="0" fontId="4" fillId="0" borderId="16" xfId="43" applyNumberFormat="1" applyFont="1" applyBorder="1" applyAlignment="1">
      <alignment horizontal="right"/>
    </xf>
    <xf numFmtId="0" fontId="4" fillId="0" borderId="24" xfId="0" applyFont="1" applyBorder="1" applyAlignment="1">
      <alignment/>
    </xf>
    <xf numFmtId="0" fontId="5" fillId="0" borderId="25" xfId="0" applyFont="1" applyBorder="1" applyAlignment="1">
      <alignment horizontal="center"/>
    </xf>
    <xf numFmtId="59" fontId="5" fillId="0" borderId="25" xfId="0" applyNumberFormat="1" applyFont="1" applyBorder="1" applyAlignment="1">
      <alignment/>
    </xf>
    <xf numFmtId="2" fontId="5" fillId="0" borderId="25" xfId="0" applyNumberFormat="1" applyFont="1" applyBorder="1" applyAlignment="1">
      <alignment/>
    </xf>
    <xf numFmtId="201" fontId="12" fillId="0" borderId="25" xfId="43" applyNumberFormat="1" applyFont="1" applyBorder="1" applyAlignment="1">
      <alignment/>
    </xf>
    <xf numFmtId="0" fontId="13" fillId="0" borderId="26" xfId="0" applyFont="1" applyBorder="1" applyAlignment="1">
      <alignment/>
    </xf>
    <xf numFmtId="0" fontId="14" fillId="0" borderId="0" xfId="0" applyFont="1" applyAlignment="1">
      <alignment/>
    </xf>
    <xf numFmtId="0" fontId="5" fillId="0" borderId="10" xfId="0" applyFont="1" applyBorder="1" applyAlignment="1">
      <alignment/>
    </xf>
    <xf numFmtId="2" fontId="5" fillId="0" borderId="16" xfId="0" applyNumberFormat="1" applyFont="1" applyBorder="1" applyAlignment="1">
      <alignment vertical="center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6" xfId="0" applyFont="1" applyBorder="1" applyAlignment="1">
      <alignment/>
    </xf>
    <xf numFmtId="201" fontId="4" fillId="0" borderId="16" xfId="43" applyNumberFormat="1" applyFont="1" applyBorder="1" applyAlignment="1">
      <alignment/>
    </xf>
    <xf numFmtId="59" fontId="4" fillId="0" borderId="16" xfId="0" applyNumberFormat="1" applyFont="1" applyBorder="1" applyAlignment="1">
      <alignment/>
    </xf>
    <xf numFmtId="194" fontId="4" fillId="0" borderId="16" xfId="0" applyNumberFormat="1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59" fontId="4" fillId="0" borderId="17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59" fontId="5" fillId="0" borderId="14" xfId="0" applyNumberFormat="1" applyFont="1" applyBorder="1" applyAlignment="1">
      <alignment/>
    </xf>
    <xf numFmtId="194" fontId="5" fillId="0" borderId="14" xfId="0" applyNumberFormat="1" applyFont="1" applyBorder="1" applyAlignment="1">
      <alignment/>
    </xf>
    <xf numFmtId="201" fontId="5" fillId="0" borderId="14" xfId="43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0" fontId="63" fillId="0" borderId="17" xfId="0" applyFont="1" applyBorder="1" applyAlignment="1">
      <alignment horizontal="left" vertical="center"/>
    </xf>
    <xf numFmtId="194" fontId="4" fillId="0" borderId="16" xfId="0" applyNumberFormat="1" applyFont="1" applyBorder="1" applyAlignment="1">
      <alignment/>
    </xf>
    <xf numFmtId="194" fontId="5" fillId="0" borderId="14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01" fontId="0" fillId="0" borderId="0" xfId="43" applyNumberFormat="1" applyFont="1" applyAlignment="1">
      <alignment/>
    </xf>
    <xf numFmtId="59" fontId="4" fillId="0" borderId="14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01" fontId="4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201" fontId="62" fillId="0" borderId="0" xfId="0" applyNumberFormat="1" applyFont="1" applyAlignment="1">
      <alignment/>
    </xf>
    <xf numFmtId="201" fontId="70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64" fillId="0" borderId="22" xfId="0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64" fillId="0" borderId="23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77" fillId="0" borderId="0" xfId="0" applyNumberFormat="1" applyFont="1" applyFill="1" applyBorder="1" applyAlignment="1">
      <alignment horizontal="center" vertical="top" wrapText="1" readingOrder="1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27" xfId="47" applyFont="1" applyBorder="1" applyAlignment="1">
      <alignment horizontal="center" vertical="center"/>
      <protection/>
    </xf>
    <xf numFmtId="0" fontId="5" fillId="0" borderId="11" xfId="47" applyFont="1" applyBorder="1" applyAlignment="1">
      <alignment horizontal="center" vertical="center"/>
      <protection/>
    </xf>
    <xf numFmtId="0" fontId="5" fillId="0" borderId="21" xfId="47" applyFont="1" applyBorder="1" applyAlignment="1">
      <alignment horizontal="center" vertical="center"/>
      <protection/>
    </xf>
    <xf numFmtId="0" fontId="5" fillId="0" borderId="13" xfId="47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กติ_3.2" xfId="47"/>
    <cellStyle name="ป้อนค่า" xfId="48"/>
    <cellStyle name="ปานกลาง" xfId="49"/>
    <cellStyle name="ผลรวม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10</xdr:row>
      <xdr:rowOff>600075</xdr:rowOff>
    </xdr:from>
    <xdr:to>
      <xdr:col>17</xdr:col>
      <xdr:colOff>247650</xdr:colOff>
      <xdr:row>10</xdr:row>
      <xdr:rowOff>600075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6657975" y="3305175"/>
          <a:ext cx="3048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</xdr:row>
      <xdr:rowOff>723900</xdr:rowOff>
    </xdr:from>
    <xdr:to>
      <xdr:col>17</xdr:col>
      <xdr:colOff>228600</xdr:colOff>
      <xdr:row>11</xdr:row>
      <xdr:rowOff>723900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6638925" y="5219700"/>
          <a:ext cx="3048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0</xdr:rowOff>
    </xdr:from>
    <xdr:to>
      <xdr:col>23</xdr:col>
      <xdr:colOff>133350</xdr:colOff>
      <xdr:row>21</xdr:row>
      <xdr:rowOff>0</xdr:rowOff>
    </xdr:to>
    <xdr:sp>
      <xdr:nvSpPr>
        <xdr:cNvPr id="3" name="ลูกศรเชื่อมต่อแบบตรง 3"/>
        <xdr:cNvSpPr>
          <a:spLocks/>
        </xdr:cNvSpPr>
      </xdr:nvSpPr>
      <xdr:spPr>
        <a:xfrm>
          <a:off x="11544300" y="15582900"/>
          <a:ext cx="3048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285750</xdr:colOff>
      <xdr:row>21</xdr:row>
      <xdr:rowOff>1104900</xdr:rowOff>
    </xdr:from>
    <xdr:to>
      <xdr:col>22</xdr:col>
      <xdr:colOff>1266825</xdr:colOff>
      <xdr:row>21</xdr:row>
      <xdr:rowOff>1104900</xdr:rowOff>
    </xdr:to>
    <xdr:sp>
      <xdr:nvSpPr>
        <xdr:cNvPr id="4" name="ลูกศรเชื่อมต่อแบบตรง 4"/>
        <xdr:cNvSpPr>
          <a:spLocks/>
        </xdr:cNvSpPr>
      </xdr:nvSpPr>
      <xdr:spPr>
        <a:xfrm>
          <a:off x="11830050" y="16687800"/>
          <a:ext cx="2295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342900</xdr:colOff>
      <xdr:row>21</xdr:row>
      <xdr:rowOff>1809750</xdr:rowOff>
    </xdr:from>
    <xdr:to>
      <xdr:col>22</xdr:col>
      <xdr:colOff>838200</xdr:colOff>
      <xdr:row>21</xdr:row>
      <xdr:rowOff>1809750</xdr:rowOff>
    </xdr:to>
    <xdr:sp>
      <xdr:nvSpPr>
        <xdr:cNvPr id="5" name="ลูกศรเชื่อมต่อแบบตรง 5"/>
        <xdr:cNvSpPr>
          <a:spLocks/>
        </xdr:cNvSpPr>
      </xdr:nvSpPr>
      <xdr:spPr>
        <a:xfrm>
          <a:off x="13201650" y="17392650"/>
          <a:ext cx="495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438150</xdr:colOff>
      <xdr:row>21</xdr:row>
      <xdr:rowOff>1781175</xdr:rowOff>
    </xdr:from>
    <xdr:to>
      <xdr:col>21</xdr:col>
      <xdr:colOff>704850</xdr:colOff>
      <xdr:row>21</xdr:row>
      <xdr:rowOff>1781175</xdr:rowOff>
    </xdr:to>
    <xdr:sp>
      <xdr:nvSpPr>
        <xdr:cNvPr id="6" name="ลูกศรเชื่อมต่อแบบตรง 6"/>
        <xdr:cNvSpPr>
          <a:spLocks/>
        </xdr:cNvSpPr>
      </xdr:nvSpPr>
      <xdr:spPr>
        <a:xfrm>
          <a:off x="11982450" y="17364075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476250</xdr:colOff>
      <xdr:row>21</xdr:row>
      <xdr:rowOff>2200275</xdr:rowOff>
    </xdr:from>
    <xdr:to>
      <xdr:col>21</xdr:col>
      <xdr:colOff>638175</xdr:colOff>
      <xdr:row>21</xdr:row>
      <xdr:rowOff>2200275</xdr:rowOff>
    </xdr:to>
    <xdr:sp>
      <xdr:nvSpPr>
        <xdr:cNvPr id="7" name="ลูกศรเชื่อมต่อแบบตรง 7"/>
        <xdr:cNvSpPr>
          <a:spLocks/>
        </xdr:cNvSpPr>
      </xdr:nvSpPr>
      <xdr:spPr>
        <a:xfrm>
          <a:off x="11410950" y="17783175"/>
          <a:ext cx="771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609600</xdr:colOff>
      <xdr:row>15</xdr:row>
      <xdr:rowOff>981075</xdr:rowOff>
    </xdr:from>
    <xdr:to>
      <xdr:col>22</xdr:col>
      <xdr:colOff>361950</xdr:colOff>
      <xdr:row>15</xdr:row>
      <xdr:rowOff>981075</xdr:rowOff>
    </xdr:to>
    <xdr:sp>
      <xdr:nvSpPr>
        <xdr:cNvPr id="8" name="ลูกศรเชื่อมต่อแบบตรง 8"/>
        <xdr:cNvSpPr>
          <a:spLocks/>
        </xdr:cNvSpPr>
      </xdr:nvSpPr>
      <xdr:spPr>
        <a:xfrm>
          <a:off x="10934700" y="8820150"/>
          <a:ext cx="2286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381000</xdr:colOff>
      <xdr:row>15</xdr:row>
      <xdr:rowOff>1962150</xdr:rowOff>
    </xdr:from>
    <xdr:to>
      <xdr:col>22</xdr:col>
      <xdr:colOff>133350</xdr:colOff>
      <xdr:row>15</xdr:row>
      <xdr:rowOff>1962150</xdr:rowOff>
    </xdr:to>
    <xdr:sp>
      <xdr:nvSpPr>
        <xdr:cNvPr id="9" name="ลูกศรเชื่อมต่อแบบตรง 9"/>
        <xdr:cNvSpPr>
          <a:spLocks/>
        </xdr:cNvSpPr>
      </xdr:nvSpPr>
      <xdr:spPr>
        <a:xfrm>
          <a:off x="10706100" y="9801225"/>
          <a:ext cx="2286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733425</xdr:rowOff>
    </xdr:from>
    <xdr:to>
      <xdr:col>18</xdr:col>
      <xdr:colOff>9525</xdr:colOff>
      <xdr:row>15</xdr:row>
      <xdr:rowOff>733425</xdr:rowOff>
    </xdr:to>
    <xdr:sp>
      <xdr:nvSpPr>
        <xdr:cNvPr id="10" name="ลูกศรเชื่อมต่อแบบตรง 10"/>
        <xdr:cNvSpPr>
          <a:spLocks/>
        </xdr:cNvSpPr>
      </xdr:nvSpPr>
      <xdr:spPr>
        <a:xfrm flipV="1">
          <a:off x="7915275" y="8572500"/>
          <a:ext cx="1809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16</xdr:row>
      <xdr:rowOff>895350</xdr:rowOff>
    </xdr:from>
    <xdr:to>
      <xdr:col>18</xdr:col>
      <xdr:colOff>0</xdr:colOff>
      <xdr:row>16</xdr:row>
      <xdr:rowOff>895350</xdr:rowOff>
    </xdr:to>
    <xdr:sp>
      <xdr:nvSpPr>
        <xdr:cNvPr id="11" name="ลูกศรเชื่อมต่อแบบตรง 13"/>
        <xdr:cNvSpPr>
          <a:spLocks/>
        </xdr:cNvSpPr>
      </xdr:nvSpPr>
      <xdr:spPr>
        <a:xfrm flipV="1">
          <a:off x="7115175" y="11296650"/>
          <a:ext cx="2600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22</xdr:row>
      <xdr:rowOff>723900</xdr:rowOff>
    </xdr:from>
    <xdr:to>
      <xdr:col>14</xdr:col>
      <xdr:colOff>9525</xdr:colOff>
      <xdr:row>22</xdr:row>
      <xdr:rowOff>723900</xdr:rowOff>
    </xdr:to>
    <xdr:sp>
      <xdr:nvSpPr>
        <xdr:cNvPr id="12" name="ลูกศรเชื่อมต่อแบบตรง 20"/>
        <xdr:cNvSpPr>
          <a:spLocks/>
        </xdr:cNvSpPr>
      </xdr:nvSpPr>
      <xdr:spPr>
        <a:xfrm>
          <a:off x="6896100" y="19488150"/>
          <a:ext cx="1800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666750</xdr:rowOff>
    </xdr:from>
    <xdr:to>
      <xdr:col>13</xdr:col>
      <xdr:colOff>0</xdr:colOff>
      <xdr:row>21</xdr:row>
      <xdr:rowOff>666750</xdr:rowOff>
    </xdr:to>
    <xdr:sp>
      <xdr:nvSpPr>
        <xdr:cNvPr id="13" name="ลูกศรเชื่อมต่อแบบตรง 23"/>
        <xdr:cNvSpPr>
          <a:spLocks/>
        </xdr:cNvSpPr>
      </xdr:nvSpPr>
      <xdr:spPr>
        <a:xfrm>
          <a:off x="7658100" y="16249650"/>
          <a:ext cx="771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695325</xdr:rowOff>
    </xdr:from>
    <xdr:to>
      <xdr:col>13</xdr:col>
      <xdr:colOff>0</xdr:colOff>
      <xdr:row>28</xdr:row>
      <xdr:rowOff>695325</xdr:rowOff>
    </xdr:to>
    <xdr:sp>
      <xdr:nvSpPr>
        <xdr:cNvPr id="14" name="ลูกศรเชื่อมต่อแบบตรง 24"/>
        <xdr:cNvSpPr>
          <a:spLocks/>
        </xdr:cNvSpPr>
      </xdr:nvSpPr>
      <xdr:spPr>
        <a:xfrm flipV="1">
          <a:off x="7400925" y="22850475"/>
          <a:ext cx="1028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</xdr:row>
      <xdr:rowOff>800100</xdr:rowOff>
    </xdr:from>
    <xdr:to>
      <xdr:col>17</xdr:col>
      <xdr:colOff>228600</xdr:colOff>
      <xdr:row>29</xdr:row>
      <xdr:rowOff>800100</xdr:rowOff>
    </xdr:to>
    <xdr:sp>
      <xdr:nvSpPr>
        <xdr:cNvPr id="15" name="ลูกศรเชื่อมต่อแบบตรง 29"/>
        <xdr:cNvSpPr>
          <a:spLocks/>
        </xdr:cNvSpPr>
      </xdr:nvSpPr>
      <xdr:spPr>
        <a:xfrm>
          <a:off x="6638925" y="25241250"/>
          <a:ext cx="3048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790575</xdr:rowOff>
    </xdr:from>
    <xdr:to>
      <xdr:col>17</xdr:col>
      <xdr:colOff>228600</xdr:colOff>
      <xdr:row>30</xdr:row>
      <xdr:rowOff>790575</xdr:rowOff>
    </xdr:to>
    <xdr:sp>
      <xdr:nvSpPr>
        <xdr:cNvPr id="16" name="ลูกศรเชื่อมต่อแบบตรง 31"/>
        <xdr:cNvSpPr>
          <a:spLocks/>
        </xdr:cNvSpPr>
      </xdr:nvSpPr>
      <xdr:spPr>
        <a:xfrm>
          <a:off x="6638925" y="27460575"/>
          <a:ext cx="3048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847725</xdr:rowOff>
    </xdr:from>
    <xdr:to>
      <xdr:col>17</xdr:col>
      <xdr:colOff>219075</xdr:colOff>
      <xdr:row>35</xdr:row>
      <xdr:rowOff>847725</xdr:rowOff>
    </xdr:to>
    <xdr:sp>
      <xdr:nvSpPr>
        <xdr:cNvPr id="17" name="ลูกศรเชื่อมต่อแบบตรง 32"/>
        <xdr:cNvSpPr>
          <a:spLocks/>
        </xdr:cNvSpPr>
      </xdr:nvSpPr>
      <xdr:spPr>
        <a:xfrm>
          <a:off x="6629400" y="34099500"/>
          <a:ext cx="3048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34</xdr:row>
      <xdr:rowOff>828675</xdr:rowOff>
    </xdr:from>
    <xdr:to>
      <xdr:col>17</xdr:col>
      <xdr:colOff>247650</xdr:colOff>
      <xdr:row>34</xdr:row>
      <xdr:rowOff>828675</xdr:rowOff>
    </xdr:to>
    <xdr:sp>
      <xdr:nvSpPr>
        <xdr:cNvPr id="18" name="ลูกศรเชื่อมต่อแบบตรง 33"/>
        <xdr:cNvSpPr>
          <a:spLocks/>
        </xdr:cNvSpPr>
      </xdr:nvSpPr>
      <xdr:spPr>
        <a:xfrm>
          <a:off x="8696325" y="30165675"/>
          <a:ext cx="1009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42</xdr:row>
      <xdr:rowOff>571500</xdr:rowOff>
    </xdr:from>
    <xdr:to>
      <xdr:col>12</xdr:col>
      <xdr:colOff>247650</xdr:colOff>
      <xdr:row>42</xdr:row>
      <xdr:rowOff>571500</xdr:rowOff>
    </xdr:to>
    <xdr:sp>
      <xdr:nvSpPr>
        <xdr:cNvPr id="19" name="ลูกศรเชื่อมต่อแบบตรง 35"/>
        <xdr:cNvSpPr>
          <a:spLocks/>
        </xdr:cNvSpPr>
      </xdr:nvSpPr>
      <xdr:spPr>
        <a:xfrm>
          <a:off x="7410450" y="39900225"/>
          <a:ext cx="1009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56</xdr:row>
      <xdr:rowOff>714375</xdr:rowOff>
    </xdr:from>
    <xdr:to>
      <xdr:col>15</xdr:col>
      <xdr:colOff>238125</xdr:colOff>
      <xdr:row>56</xdr:row>
      <xdr:rowOff>714375</xdr:rowOff>
    </xdr:to>
    <xdr:sp>
      <xdr:nvSpPr>
        <xdr:cNvPr id="20" name="ลูกศรเชื่อมต่อแบบตรง 36"/>
        <xdr:cNvSpPr>
          <a:spLocks/>
        </xdr:cNvSpPr>
      </xdr:nvSpPr>
      <xdr:spPr>
        <a:xfrm>
          <a:off x="8686800" y="46005750"/>
          <a:ext cx="495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628650</xdr:rowOff>
    </xdr:from>
    <xdr:to>
      <xdr:col>7</xdr:col>
      <xdr:colOff>9525</xdr:colOff>
      <xdr:row>62</xdr:row>
      <xdr:rowOff>628650</xdr:rowOff>
    </xdr:to>
    <xdr:sp>
      <xdr:nvSpPr>
        <xdr:cNvPr id="21" name="ลูกศรเชื่อมต่อแบบตรง 37"/>
        <xdr:cNvSpPr>
          <a:spLocks/>
        </xdr:cNvSpPr>
      </xdr:nvSpPr>
      <xdr:spPr>
        <a:xfrm>
          <a:off x="6629400" y="51787425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63</xdr:row>
      <xdr:rowOff>600075</xdr:rowOff>
    </xdr:from>
    <xdr:to>
      <xdr:col>13</xdr:col>
      <xdr:colOff>9525</xdr:colOff>
      <xdr:row>63</xdr:row>
      <xdr:rowOff>600075</xdr:rowOff>
    </xdr:to>
    <xdr:sp>
      <xdr:nvSpPr>
        <xdr:cNvPr id="22" name="ลูกศรเชื่อมต่อแบบตรง 39"/>
        <xdr:cNvSpPr>
          <a:spLocks/>
        </xdr:cNvSpPr>
      </xdr:nvSpPr>
      <xdr:spPr>
        <a:xfrm>
          <a:off x="8172450" y="55492650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69</xdr:row>
      <xdr:rowOff>904875</xdr:rowOff>
    </xdr:from>
    <xdr:to>
      <xdr:col>17</xdr:col>
      <xdr:colOff>0</xdr:colOff>
      <xdr:row>69</xdr:row>
      <xdr:rowOff>904875</xdr:rowOff>
    </xdr:to>
    <xdr:sp>
      <xdr:nvSpPr>
        <xdr:cNvPr id="23" name="ลูกศรเชื่อมต่อแบบตรง 40"/>
        <xdr:cNvSpPr>
          <a:spLocks/>
        </xdr:cNvSpPr>
      </xdr:nvSpPr>
      <xdr:spPr>
        <a:xfrm>
          <a:off x="7667625" y="61131450"/>
          <a:ext cx="1790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73</xdr:row>
      <xdr:rowOff>990600</xdr:rowOff>
    </xdr:from>
    <xdr:to>
      <xdr:col>8</xdr:col>
      <xdr:colOff>257175</xdr:colOff>
      <xdr:row>73</xdr:row>
      <xdr:rowOff>990600</xdr:rowOff>
    </xdr:to>
    <xdr:sp>
      <xdr:nvSpPr>
        <xdr:cNvPr id="24" name="ลูกศรเชื่อมต่อแบบตรง 42"/>
        <xdr:cNvSpPr>
          <a:spLocks/>
        </xdr:cNvSpPr>
      </xdr:nvSpPr>
      <xdr:spPr>
        <a:xfrm>
          <a:off x="6896100" y="66360675"/>
          <a:ext cx="504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74</xdr:row>
      <xdr:rowOff>609600</xdr:rowOff>
    </xdr:from>
    <xdr:to>
      <xdr:col>16</xdr:col>
      <xdr:colOff>9525</xdr:colOff>
      <xdr:row>74</xdr:row>
      <xdr:rowOff>609600</xdr:rowOff>
    </xdr:to>
    <xdr:sp>
      <xdr:nvSpPr>
        <xdr:cNvPr id="25" name="ลูกศรเชื่อมต่อแบบตรง 43"/>
        <xdr:cNvSpPr>
          <a:spLocks/>
        </xdr:cNvSpPr>
      </xdr:nvSpPr>
      <xdr:spPr>
        <a:xfrm>
          <a:off x="8943975" y="69923025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79</xdr:row>
      <xdr:rowOff>514350</xdr:rowOff>
    </xdr:from>
    <xdr:to>
      <xdr:col>17</xdr:col>
      <xdr:colOff>9525</xdr:colOff>
      <xdr:row>79</xdr:row>
      <xdr:rowOff>514350</xdr:rowOff>
    </xdr:to>
    <xdr:sp>
      <xdr:nvSpPr>
        <xdr:cNvPr id="26" name="ลูกศรเชื่อมต่อแบบตรง 44"/>
        <xdr:cNvSpPr>
          <a:spLocks/>
        </xdr:cNvSpPr>
      </xdr:nvSpPr>
      <xdr:spPr>
        <a:xfrm flipV="1">
          <a:off x="6877050" y="74704575"/>
          <a:ext cx="2590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97</xdr:row>
      <xdr:rowOff>981075</xdr:rowOff>
    </xdr:from>
    <xdr:to>
      <xdr:col>17</xdr:col>
      <xdr:colOff>228600</xdr:colOff>
      <xdr:row>97</xdr:row>
      <xdr:rowOff>981075</xdr:rowOff>
    </xdr:to>
    <xdr:sp>
      <xdr:nvSpPr>
        <xdr:cNvPr id="27" name="ลูกศรเชื่อมต่อแบบตรง 45"/>
        <xdr:cNvSpPr>
          <a:spLocks/>
        </xdr:cNvSpPr>
      </xdr:nvSpPr>
      <xdr:spPr>
        <a:xfrm>
          <a:off x="6638925" y="82067400"/>
          <a:ext cx="3048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771525</xdr:rowOff>
    </xdr:from>
    <xdr:to>
      <xdr:col>11</xdr:col>
      <xdr:colOff>247650</xdr:colOff>
      <xdr:row>124</xdr:row>
      <xdr:rowOff>771525</xdr:rowOff>
    </xdr:to>
    <xdr:sp>
      <xdr:nvSpPr>
        <xdr:cNvPr id="28" name="ลูกศรเชื่อมต่อแบบตรง 46"/>
        <xdr:cNvSpPr>
          <a:spLocks/>
        </xdr:cNvSpPr>
      </xdr:nvSpPr>
      <xdr:spPr>
        <a:xfrm flipV="1">
          <a:off x="6638925" y="96269175"/>
          <a:ext cx="1524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135</xdr:row>
      <xdr:rowOff>676275</xdr:rowOff>
    </xdr:from>
    <xdr:to>
      <xdr:col>17</xdr:col>
      <xdr:colOff>228600</xdr:colOff>
      <xdr:row>135</xdr:row>
      <xdr:rowOff>676275</xdr:rowOff>
    </xdr:to>
    <xdr:sp>
      <xdr:nvSpPr>
        <xdr:cNvPr id="29" name="ลูกศรเชื่อมต่อแบบตรง 50"/>
        <xdr:cNvSpPr>
          <a:spLocks/>
        </xdr:cNvSpPr>
      </xdr:nvSpPr>
      <xdr:spPr>
        <a:xfrm>
          <a:off x="6638925" y="103365300"/>
          <a:ext cx="3048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136</xdr:row>
      <xdr:rowOff>733425</xdr:rowOff>
    </xdr:from>
    <xdr:to>
      <xdr:col>17</xdr:col>
      <xdr:colOff>228600</xdr:colOff>
      <xdr:row>136</xdr:row>
      <xdr:rowOff>733425</xdr:rowOff>
    </xdr:to>
    <xdr:sp>
      <xdr:nvSpPr>
        <xdr:cNvPr id="30" name="ลูกศรเชื่อมต่อแบบตรง 51"/>
        <xdr:cNvSpPr>
          <a:spLocks/>
        </xdr:cNvSpPr>
      </xdr:nvSpPr>
      <xdr:spPr>
        <a:xfrm>
          <a:off x="6638925" y="105603675"/>
          <a:ext cx="3048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137</xdr:row>
      <xdr:rowOff>533400</xdr:rowOff>
    </xdr:from>
    <xdr:to>
      <xdr:col>17</xdr:col>
      <xdr:colOff>228600</xdr:colOff>
      <xdr:row>137</xdr:row>
      <xdr:rowOff>533400</xdr:rowOff>
    </xdr:to>
    <xdr:sp>
      <xdr:nvSpPr>
        <xdr:cNvPr id="31" name="ลูกศรเชื่อมต่อแบบตรง 52"/>
        <xdr:cNvSpPr>
          <a:spLocks/>
        </xdr:cNvSpPr>
      </xdr:nvSpPr>
      <xdr:spPr>
        <a:xfrm>
          <a:off x="6638925" y="107022900"/>
          <a:ext cx="3048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147</xdr:row>
      <xdr:rowOff>1038225</xdr:rowOff>
    </xdr:from>
    <xdr:to>
      <xdr:col>17</xdr:col>
      <xdr:colOff>228600</xdr:colOff>
      <xdr:row>147</xdr:row>
      <xdr:rowOff>1038225</xdr:rowOff>
    </xdr:to>
    <xdr:sp>
      <xdr:nvSpPr>
        <xdr:cNvPr id="32" name="ลูกศรเชื่อมต่อแบบตรง 54"/>
        <xdr:cNvSpPr>
          <a:spLocks/>
        </xdr:cNvSpPr>
      </xdr:nvSpPr>
      <xdr:spPr>
        <a:xfrm>
          <a:off x="6638925" y="111280575"/>
          <a:ext cx="3048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154</xdr:row>
      <xdr:rowOff>1057275</xdr:rowOff>
    </xdr:from>
    <xdr:to>
      <xdr:col>17</xdr:col>
      <xdr:colOff>228600</xdr:colOff>
      <xdr:row>154</xdr:row>
      <xdr:rowOff>1057275</xdr:rowOff>
    </xdr:to>
    <xdr:sp>
      <xdr:nvSpPr>
        <xdr:cNvPr id="33" name="ลูกศรเชื่อมต่อแบบตรง 55"/>
        <xdr:cNvSpPr>
          <a:spLocks/>
        </xdr:cNvSpPr>
      </xdr:nvSpPr>
      <xdr:spPr>
        <a:xfrm>
          <a:off x="6638925" y="117243225"/>
          <a:ext cx="3048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160</xdr:row>
      <xdr:rowOff>1019175</xdr:rowOff>
    </xdr:from>
    <xdr:to>
      <xdr:col>17</xdr:col>
      <xdr:colOff>228600</xdr:colOff>
      <xdr:row>160</xdr:row>
      <xdr:rowOff>1019175</xdr:rowOff>
    </xdr:to>
    <xdr:sp>
      <xdr:nvSpPr>
        <xdr:cNvPr id="34" name="ลูกศรเชื่อมต่อแบบตรง 56"/>
        <xdr:cNvSpPr>
          <a:spLocks/>
        </xdr:cNvSpPr>
      </xdr:nvSpPr>
      <xdr:spPr>
        <a:xfrm flipV="1">
          <a:off x="6896100" y="124453650"/>
          <a:ext cx="2790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174</xdr:row>
      <xdr:rowOff>933450</xdr:rowOff>
    </xdr:from>
    <xdr:to>
      <xdr:col>15</xdr:col>
      <xdr:colOff>9525</xdr:colOff>
      <xdr:row>174</xdr:row>
      <xdr:rowOff>933450</xdr:rowOff>
    </xdr:to>
    <xdr:sp>
      <xdr:nvSpPr>
        <xdr:cNvPr id="35" name="ลูกศรเชื่อมต่อแบบตรง 64"/>
        <xdr:cNvSpPr>
          <a:spLocks/>
        </xdr:cNvSpPr>
      </xdr:nvSpPr>
      <xdr:spPr>
        <a:xfrm>
          <a:off x="8686800" y="132521325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180</xdr:row>
      <xdr:rowOff>1019175</xdr:rowOff>
    </xdr:from>
    <xdr:to>
      <xdr:col>17</xdr:col>
      <xdr:colOff>9525</xdr:colOff>
      <xdr:row>180</xdr:row>
      <xdr:rowOff>1019175</xdr:rowOff>
    </xdr:to>
    <xdr:sp>
      <xdr:nvSpPr>
        <xdr:cNvPr id="36" name="ลูกศรเชื่อมต่อแบบตรง 65"/>
        <xdr:cNvSpPr>
          <a:spLocks/>
        </xdr:cNvSpPr>
      </xdr:nvSpPr>
      <xdr:spPr>
        <a:xfrm>
          <a:off x="9201150" y="140122275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185</xdr:row>
      <xdr:rowOff>1000125</xdr:rowOff>
    </xdr:from>
    <xdr:to>
      <xdr:col>14</xdr:col>
      <xdr:colOff>9525</xdr:colOff>
      <xdr:row>185</xdr:row>
      <xdr:rowOff>1000125</xdr:rowOff>
    </xdr:to>
    <xdr:sp>
      <xdr:nvSpPr>
        <xdr:cNvPr id="37" name="ลูกศรเชื่อมต่อแบบตรง 66"/>
        <xdr:cNvSpPr>
          <a:spLocks/>
        </xdr:cNvSpPr>
      </xdr:nvSpPr>
      <xdr:spPr>
        <a:xfrm>
          <a:off x="8429625" y="145665825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186</xdr:row>
      <xdr:rowOff>657225</xdr:rowOff>
    </xdr:from>
    <xdr:to>
      <xdr:col>15</xdr:col>
      <xdr:colOff>9525</xdr:colOff>
      <xdr:row>186</xdr:row>
      <xdr:rowOff>657225</xdr:rowOff>
    </xdr:to>
    <xdr:sp>
      <xdr:nvSpPr>
        <xdr:cNvPr id="38" name="ลูกศรเชื่อมต่อแบบตรง 67"/>
        <xdr:cNvSpPr>
          <a:spLocks/>
        </xdr:cNvSpPr>
      </xdr:nvSpPr>
      <xdr:spPr>
        <a:xfrm>
          <a:off x="8686800" y="149104350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191</xdr:row>
      <xdr:rowOff>771525</xdr:rowOff>
    </xdr:from>
    <xdr:to>
      <xdr:col>14</xdr:col>
      <xdr:colOff>9525</xdr:colOff>
      <xdr:row>191</xdr:row>
      <xdr:rowOff>771525</xdr:rowOff>
    </xdr:to>
    <xdr:sp>
      <xdr:nvSpPr>
        <xdr:cNvPr id="39" name="ลูกศรเชื่อมต่อแบบตรง 71"/>
        <xdr:cNvSpPr>
          <a:spLocks/>
        </xdr:cNvSpPr>
      </xdr:nvSpPr>
      <xdr:spPr>
        <a:xfrm>
          <a:off x="7924800" y="154219275"/>
          <a:ext cx="771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197</xdr:row>
      <xdr:rowOff>981075</xdr:rowOff>
    </xdr:from>
    <xdr:to>
      <xdr:col>15</xdr:col>
      <xdr:colOff>19050</xdr:colOff>
      <xdr:row>197</xdr:row>
      <xdr:rowOff>981075</xdr:rowOff>
    </xdr:to>
    <xdr:sp>
      <xdr:nvSpPr>
        <xdr:cNvPr id="40" name="ลูกศรเชื่อมต่อแบบตรง 72"/>
        <xdr:cNvSpPr>
          <a:spLocks/>
        </xdr:cNvSpPr>
      </xdr:nvSpPr>
      <xdr:spPr>
        <a:xfrm>
          <a:off x="8696325" y="160067625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214</xdr:row>
      <xdr:rowOff>704850</xdr:rowOff>
    </xdr:from>
    <xdr:to>
      <xdr:col>14</xdr:col>
      <xdr:colOff>9525</xdr:colOff>
      <xdr:row>214</xdr:row>
      <xdr:rowOff>704850</xdr:rowOff>
    </xdr:to>
    <xdr:sp>
      <xdr:nvSpPr>
        <xdr:cNvPr id="41" name="ลูกศรเชื่อมต่อแบบตรง 73"/>
        <xdr:cNvSpPr>
          <a:spLocks/>
        </xdr:cNvSpPr>
      </xdr:nvSpPr>
      <xdr:spPr>
        <a:xfrm>
          <a:off x="8429625" y="168078150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235</xdr:row>
      <xdr:rowOff>466725</xdr:rowOff>
    </xdr:from>
    <xdr:to>
      <xdr:col>16</xdr:col>
      <xdr:colOff>9525</xdr:colOff>
      <xdr:row>235</xdr:row>
      <xdr:rowOff>466725</xdr:rowOff>
    </xdr:to>
    <xdr:sp>
      <xdr:nvSpPr>
        <xdr:cNvPr id="42" name="ลูกศรเชื่อมต่อแบบตรง 74"/>
        <xdr:cNvSpPr>
          <a:spLocks/>
        </xdr:cNvSpPr>
      </xdr:nvSpPr>
      <xdr:spPr>
        <a:xfrm>
          <a:off x="8943975" y="178603275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240</xdr:row>
      <xdr:rowOff>657225</xdr:rowOff>
    </xdr:from>
    <xdr:to>
      <xdr:col>14</xdr:col>
      <xdr:colOff>0</xdr:colOff>
      <xdr:row>240</xdr:row>
      <xdr:rowOff>657225</xdr:rowOff>
    </xdr:to>
    <xdr:sp>
      <xdr:nvSpPr>
        <xdr:cNvPr id="43" name="ลูกศรเชื่อมต่อแบบตรง 75"/>
        <xdr:cNvSpPr>
          <a:spLocks/>
        </xdr:cNvSpPr>
      </xdr:nvSpPr>
      <xdr:spPr>
        <a:xfrm flipV="1">
          <a:off x="7648575" y="184365900"/>
          <a:ext cx="1038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246</xdr:row>
      <xdr:rowOff>723900</xdr:rowOff>
    </xdr:from>
    <xdr:to>
      <xdr:col>9</xdr:col>
      <xdr:colOff>0</xdr:colOff>
      <xdr:row>246</xdr:row>
      <xdr:rowOff>723900</xdr:rowOff>
    </xdr:to>
    <xdr:sp>
      <xdr:nvSpPr>
        <xdr:cNvPr id="44" name="ลูกศรเชื่อมต่อแบบตรง 78"/>
        <xdr:cNvSpPr>
          <a:spLocks/>
        </xdr:cNvSpPr>
      </xdr:nvSpPr>
      <xdr:spPr>
        <a:xfrm flipV="1">
          <a:off x="6638925" y="1906238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262</xdr:row>
      <xdr:rowOff>733425</xdr:rowOff>
    </xdr:from>
    <xdr:to>
      <xdr:col>13</xdr:col>
      <xdr:colOff>9525</xdr:colOff>
      <xdr:row>262</xdr:row>
      <xdr:rowOff>733425</xdr:rowOff>
    </xdr:to>
    <xdr:sp>
      <xdr:nvSpPr>
        <xdr:cNvPr id="45" name="ลูกศรเชื่อมต่อแบบตรง 79"/>
        <xdr:cNvSpPr>
          <a:spLocks/>
        </xdr:cNvSpPr>
      </xdr:nvSpPr>
      <xdr:spPr>
        <a:xfrm>
          <a:off x="8172450" y="197081775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262</xdr:row>
      <xdr:rowOff>723900</xdr:rowOff>
    </xdr:from>
    <xdr:to>
      <xdr:col>10</xdr:col>
      <xdr:colOff>9525</xdr:colOff>
      <xdr:row>262</xdr:row>
      <xdr:rowOff>723900</xdr:rowOff>
    </xdr:to>
    <xdr:sp>
      <xdr:nvSpPr>
        <xdr:cNvPr id="46" name="ลูกศรเชื่อมต่อแบบตรง 80"/>
        <xdr:cNvSpPr>
          <a:spLocks/>
        </xdr:cNvSpPr>
      </xdr:nvSpPr>
      <xdr:spPr>
        <a:xfrm>
          <a:off x="7172325" y="197072250"/>
          <a:ext cx="495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263</xdr:row>
      <xdr:rowOff>628650</xdr:rowOff>
    </xdr:from>
    <xdr:to>
      <xdr:col>14</xdr:col>
      <xdr:colOff>9525</xdr:colOff>
      <xdr:row>263</xdr:row>
      <xdr:rowOff>628650</xdr:rowOff>
    </xdr:to>
    <xdr:sp>
      <xdr:nvSpPr>
        <xdr:cNvPr id="47" name="ลูกศรเชื่อมต่อแบบตรง 81"/>
        <xdr:cNvSpPr>
          <a:spLocks/>
        </xdr:cNvSpPr>
      </xdr:nvSpPr>
      <xdr:spPr>
        <a:xfrm>
          <a:off x="8429625" y="200158350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268</xdr:row>
      <xdr:rowOff>638175</xdr:rowOff>
    </xdr:from>
    <xdr:to>
      <xdr:col>11</xdr:col>
      <xdr:colOff>9525</xdr:colOff>
      <xdr:row>268</xdr:row>
      <xdr:rowOff>638175</xdr:rowOff>
    </xdr:to>
    <xdr:sp>
      <xdr:nvSpPr>
        <xdr:cNvPr id="48" name="ลูกศรเชื่อมต่อแบบตรง 82"/>
        <xdr:cNvSpPr>
          <a:spLocks/>
        </xdr:cNvSpPr>
      </xdr:nvSpPr>
      <xdr:spPr>
        <a:xfrm>
          <a:off x="7658100" y="204416025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269</xdr:row>
      <xdr:rowOff>666750</xdr:rowOff>
    </xdr:from>
    <xdr:to>
      <xdr:col>12</xdr:col>
      <xdr:colOff>9525</xdr:colOff>
      <xdr:row>269</xdr:row>
      <xdr:rowOff>666750</xdr:rowOff>
    </xdr:to>
    <xdr:sp>
      <xdr:nvSpPr>
        <xdr:cNvPr id="49" name="ลูกศรเชื่อมต่อแบบตรง 83"/>
        <xdr:cNvSpPr>
          <a:spLocks/>
        </xdr:cNvSpPr>
      </xdr:nvSpPr>
      <xdr:spPr>
        <a:xfrm>
          <a:off x="7915275" y="206968725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277</xdr:row>
      <xdr:rowOff>704850</xdr:rowOff>
    </xdr:from>
    <xdr:to>
      <xdr:col>16</xdr:col>
      <xdr:colOff>9525</xdr:colOff>
      <xdr:row>277</xdr:row>
      <xdr:rowOff>704850</xdr:rowOff>
    </xdr:to>
    <xdr:sp>
      <xdr:nvSpPr>
        <xdr:cNvPr id="50" name="ลูกศรเชื่อมต่อแบบตรง 84"/>
        <xdr:cNvSpPr>
          <a:spLocks/>
        </xdr:cNvSpPr>
      </xdr:nvSpPr>
      <xdr:spPr>
        <a:xfrm>
          <a:off x="8943975" y="211359750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278</xdr:row>
      <xdr:rowOff>733425</xdr:rowOff>
    </xdr:from>
    <xdr:to>
      <xdr:col>17</xdr:col>
      <xdr:colOff>219075</xdr:colOff>
      <xdr:row>278</xdr:row>
      <xdr:rowOff>733425</xdr:rowOff>
    </xdr:to>
    <xdr:sp>
      <xdr:nvSpPr>
        <xdr:cNvPr id="51" name="ลูกศรเชื่อมต่อแบบตรง 85"/>
        <xdr:cNvSpPr>
          <a:spLocks/>
        </xdr:cNvSpPr>
      </xdr:nvSpPr>
      <xdr:spPr>
        <a:xfrm>
          <a:off x="6629400" y="214360125"/>
          <a:ext cx="3048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283</xdr:row>
      <xdr:rowOff>1028700</xdr:rowOff>
    </xdr:from>
    <xdr:to>
      <xdr:col>17</xdr:col>
      <xdr:colOff>228600</xdr:colOff>
      <xdr:row>283</xdr:row>
      <xdr:rowOff>1028700</xdr:rowOff>
    </xdr:to>
    <xdr:sp>
      <xdr:nvSpPr>
        <xdr:cNvPr id="52" name="ลูกศรเชื่อมต่อแบบตรง 86"/>
        <xdr:cNvSpPr>
          <a:spLocks/>
        </xdr:cNvSpPr>
      </xdr:nvSpPr>
      <xdr:spPr>
        <a:xfrm>
          <a:off x="6638925" y="219008325"/>
          <a:ext cx="3048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284</xdr:row>
      <xdr:rowOff>371475</xdr:rowOff>
    </xdr:from>
    <xdr:to>
      <xdr:col>10</xdr:col>
      <xdr:colOff>19050</xdr:colOff>
      <xdr:row>284</xdr:row>
      <xdr:rowOff>371475</xdr:rowOff>
    </xdr:to>
    <xdr:sp>
      <xdr:nvSpPr>
        <xdr:cNvPr id="53" name="ลูกศรเชื่อมต่อแบบตรง 87"/>
        <xdr:cNvSpPr>
          <a:spLocks/>
        </xdr:cNvSpPr>
      </xdr:nvSpPr>
      <xdr:spPr>
        <a:xfrm>
          <a:off x="7410450" y="222151575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310</xdr:row>
      <xdr:rowOff>533400</xdr:rowOff>
    </xdr:from>
    <xdr:to>
      <xdr:col>12</xdr:col>
      <xdr:colOff>9525</xdr:colOff>
      <xdr:row>310</xdr:row>
      <xdr:rowOff>533400</xdr:rowOff>
    </xdr:to>
    <xdr:sp>
      <xdr:nvSpPr>
        <xdr:cNvPr id="54" name="ลูกศรเชื่อมต่อแบบตรง 88"/>
        <xdr:cNvSpPr>
          <a:spLocks/>
        </xdr:cNvSpPr>
      </xdr:nvSpPr>
      <xdr:spPr>
        <a:xfrm>
          <a:off x="7915275" y="232857675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311</xdr:row>
      <xdr:rowOff>723900</xdr:rowOff>
    </xdr:from>
    <xdr:to>
      <xdr:col>14</xdr:col>
      <xdr:colOff>9525</xdr:colOff>
      <xdr:row>311</xdr:row>
      <xdr:rowOff>723900</xdr:rowOff>
    </xdr:to>
    <xdr:sp>
      <xdr:nvSpPr>
        <xdr:cNvPr id="55" name="ลูกศรเชื่อมต่อแบบตรง 89"/>
        <xdr:cNvSpPr>
          <a:spLocks/>
        </xdr:cNvSpPr>
      </xdr:nvSpPr>
      <xdr:spPr>
        <a:xfrm>
          <a:off x="8429625" y="235762800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315</xdr:row>
      <xdr:rowOff>542925</xdr:rowOff>
    </xdr:from>
    <xdr:to>
      <xdr:col>16</xdr:col>
      <xdr:colOff>9525</xdr:colOff>
      <xdr:row>315</xdr:row>
      <xdr:rowOff>542925</xdr:rowOff>
    </xdr:to>
    <xdr:sp>
      <xdr:nvSpPr>
        <xdr:cNvPr id="56" name="ลูกศรเชื่อมต่อแบบตรง 90"/>
        <xdr:cNvSpPr>
          <a:spLocks/>
        </xdr:cNvSpPr>
      </xdr:nvSpPr>
      <xdr:spPr>
        <a:xfrm>
          <a:off x="8943975" y="238858425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316</xdr:row>
      <xdr:rowOff>809625</xdr:rowOff>
    </xdr:from>
    <xdr:to>
      <xdr:col>13</xdr:col>
      <xdr:colOff>257175</xdr:colOff>
      <xdr:row>316</xdr:row>
      <xdr:rowOff>809625</xdr:rowOff>
    </xdr:to>
    <xdr:sp>
      <xdr:nvSpPr>
        <xdr:cNvPr id="57" name="ลูกศรเชื่อมต่อแบบตรง 91"/>
        <xdr:cNvSpPr>
          <a:spLocks/>
        </xdr:cNvSpPr>
      </xdr:nvSpPr>
      <xdr:spPr>
        <a:xfrm>
          <a:off x="8181975" y="241611150"/>
          <a:ext cx="504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327</xdr:row>
      <xdr:rowOff>857250</xdr:rowOff>
    </xdr:from>
    <xdr:to>
      <xdr:col>10</xdr:col>
      <xdr:colOff>0</xdr:colOff>
      <xdr:row>327</xdr:row>
      <xdr:rowOff>857250</xdr:rowOff>
    </xdr:to>
    <xdr:sp>
      <xdr:nvSpPr>
        <xdr:cNvPr id="58" name="ลูกศรเชื่อมต่อแบบตรง 92"/>
        <xdr:cNvSpPr>
          <a:spLocks/>
        </xdr:cNvSpPr>
      </xdr:nvSpPr>
      <xdr:spPr>
        <a:xfrm>
          <a:off x="6886575" y="247621425"/>
          <a:ext cx="771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332</xdr:row>
      <xdr:rowOff>676275</xdr:rowOff>
    </xdr:from>
    <xdr:to>
      <xdr:col>13</xdr:col>
      <xdr:colOff>9525</xdr:colOff>
      <xdr:row>332</xdr:row>
      <xdr:rowOff>676275</xdr:rowOff>
    </xdr:to>
    <xdr:sp>
      <xdr:nvSpPr>
        <xdr:cNvPr id="59" name="ลูกศรเชื่อมต่อแบบตรง 93"/>
        <xdr:cNvSpPr>
          <a:spLocks/>
        </xdr:cNvSpPr>
      </xdr:nvSpPr>
      <xdr:spPr>
        <a:xfrm flipV="1">
          <a:off x="7400925" y="256908300"/>
          <a:ext cx="1038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337</xdr:row>
      <xdr:rowOff>695325</xdr:rowOff>
    </xdr:from>
    <xdr:to>
      <xdr:col>14</xdr:col>
      <xdr:colOff>257175</xdr:colOff>
      <xdr:row>337</xdr:row>
      <xdr:rowOff>695325</xdr:rowOff>
    </xdr:to>
    <xdr:sp>
      <xdr:nvSpPr>
        <xdr:cNvPr id="60" name="ลูกศรเชื่อมต่อแบบตรง 94"/>
        <xdr:cNvSpPr>
          <a:spLocks/>
        </xdr:cNvSpPr>
      </xdr:nvSpPr>
      <xdr:spPr>
        <a:xfrm>
          <a:off x="8439150" y="263385300"/>
          <a:ext cx="504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342</xdr:row>
      <xdr:rowOff>1019175</xdr:rowOff>
    </xdr:from>
    <xdr:to>
      <xdr:col>18</xdr:col>
      <xdr:colOff>9525</xdr:colOff>
      <xdr:row>342</xdr:row>
      <xdr:rowOff>1019175</xdr:rowOff>
    </xdr:to>
    <xdr:sp>
      <xdr:nvSpPr>
        <xdr:cNvPr id="61" name="ลูกศรเชื่อมต่อแบบตรง 96"/>
        <xdr:cNvSpPr>
          <a:spLocks/>
        </xdr:cNvSpPr>
      </xdr:nvSpPr>
      <xdr:spPr>
        <a:xfrm flipV="1">
          <a:off x="8686800" y="270986250"/>
          <a:ext cx="1038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348</xdr:row>
      <xdr:rowOff>1047750</xdr:rowOff>
    </xdr:from>
    <xdr:to>
      <xdr:col>17</xdr:col>
      <xdr:colOff>228600</xdr:colOff>
      <xdr:row>348</xdr:row>
      <xdr:rowOff>1047750</xdr:rowOff>
    </xdr:to>
    <xdr:sp>
      <xdr:nvSpPr>
        <xdr:cNvPr id="62" name="ลูกศรเชื่อมต่อแบบตรง 97"/>
        <xdr:cNvSpPr>
          <a:spLocks/>
        </xdr:cNvSpPr>
      </xdr:nvSpPr>
      <xdr:spPr>
        <a:xfrm>
          <a:off x="6638925" y="277006050"/>
          <a:ext cx="3048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362</xdr:row>
      <xdr:rowOff>571500</xdr:rowOff>
    </xdr:from>
    <xdr:to>
      <xdr:col>10</xdr:col>
      <xdr:colOff>0</xdr:colOff>
      <xdr:row>362</xdr:row>
      <xdr:rowOff>571500</xdr:rowOff>
    </xdr:to>
    <xdr:sp>
      <xdr:nvSpPr>
        <xdr:cNvPr id="63" name="ลูกศรเชื่อมต่อแบบตรง 98"/>
        <xdr:cNvSpPr>
          <a:spLocks/>
        </xdr:cNvSpPr>
      </xdr:nvSpPr>
      <xdr:spPr>
        <a:xfrm>
          <a:off x="6886575" y="282911550"/>
          <a:ext cx="771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362</xdr:row>
      <xdr:rowOff>600075</xdr:rowOff>
    </xdr:from>
    <xdr:to>
      <xdr:col>15</xdr:col>
      <xdr:colOff>0</xdr:colOff>
      <xdr:row>362</xdr:row>
      <xdr:rowOff>600075</xdr:rowOff>
    </xdr:to>
    <xdr:sp>
      <xdr:nvSpPr>
        <xdr:cNvPr id="64" name="ลูกศรเชื่อมต่อแบบตรง 99"/>
        <xdr:cNvSpPr>
          <a:spLocks/>
        </xdr:cNvSpPr>
      </xdr:nvSpPr>
      <xdr:spPr>
        <a:xfrm>
          <a:off x="8172450" y="282940125"/>
          <a:ext cx="771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363</xdr:row>
      <xdr:rowOff>800100</xdr:rowOff>
    </xdr:from>
    <xdr:to>
      <xdr:col>10</xdr:col>
      <xdr:colOff>9525</xdr:colOff>
      <xdr:row>363</xdr:row>
      <xdr:rowOff>800100</xdr:rowOff>
    </xdr:to>
    <xdr:sp>
      <xdr:nvSpPr>
        <xdr:cNvPr id="65" name="ลูกศรเชื่อมต่อแบบตรง 100"/>
        <xdr:cNvSpPr>
          <a:spLocks/>
        </xdr:cNvSpPr>
      </xdr:nvSpPr>
      <xdr:spPr>
        <a:xfrm>
          <a:off x="6896100" y="284768925"/>
          <a:ext cx="771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363</xdr:row>
      <xdr:rowOff>800100</xdr:rowOff>
    </xdr:from>
    <xdr:to>
      <xdr:col>16</xdr:col>
      <xdr:colOff>257175</xdr:colOff>
      <xdr:row>363</xdr:row>
      <xdr:rowOff>800100</xdr:rowOff>
    </xdr:to>
    <xdr:sp>
      <xdr:nvSpPr>
        <xdr:cNvPr id="66" name="ลูกศรเชื่อมต่อแบบตรง 101"/>
        <xdr:cNvSpPr>
          <a:spLocks/>
        </xdr:cNvSpPr>
      </xdr:nvSpPr>
      <xdr:spPr>
        <a:xfrm>
          <a:off x="8953500" y="284768925"/>
          <a:ext cx="504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370</xdr:row>
      <xdr:rowOff>733425</xdr:rowOff>
    </xdr:from>
    <xdr:to>
      <xdr:col>11</xdr:col>
      <xdr:colOff>257175</xdr:colOff>
      <xdr:row>370</xdr:row>
      <xdr:rowOff>733425</xdr:rowOff>
    </xdr:to>
    <xdr:sp>
      <xdr:nvSpPr>
        <xdr:cNvPr id="67" name="ลูกศรเชื่อมต่อแบบตรง 102"/>
        <xdr:cNvSpPr>
          <a:spLocks/>
        </xdr:cNvSpPr>
      </xdr:nvSpPr>
      <xdr:spPr>
        <a:xfrm>
          <a:off x="7667625" y="289055175"/>
          <a:ext cx="504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371</xdr:row>
      <xdr:rowOff>962025</xdr:rowOff>
    </xdr:from>
    <xdr:to>
      <xdr:col>11</xdr:col>
      <xdr:colOff>257175</xdr:colOff>
      <xdr:row>371</xdr:row>
      <xdr:rowOff>962025</xdr:rowOff>
    </xdr:to>
    <xdr:sp>
      <xdr:nvSpPr>
        <xdr:cNvPr id="68" name="ลูกศรเชื่อมต่อแบบตรง 103"/>
        <xdr:cNvSpPr>
          <a:spLocks/>
        </xdr:cNvSpPr>
      </xdr:nvSpPr>
      <xdr:spPr>
        <a:xfrm>
          <a:off x="7667625" y="292103175"/>
          <a:ext cx="504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370</xdr:row>
      <xdr:rowOff>533400</xdr:rowOff>
    </xdr:from>
    <xdr:to>
      <xdr:col>10</xdr:col>
      <xdr:colOff>0</xdr:colOff>
      <xdr:row>370</xdr:row>
      <xdr:rowOff>533400</xdr:rowOff>
    </xdr:to>
    <xdr:sp>
      <xdr:nvSpPr>
        <xdr:cNvPr id="69" name="ลูกศรเชื่อมต่อแบบตรง 104"/>
        <xdr:cNvSpPr>
          <a:spLocks/>
        </xdr:cNvSpPr>
      </xdr:nvSpPr>
      <xdr:spPr>
        <a:xfrm>
          <a:off x="6886575" y="288855150"/>
          <a:ext cx="771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371</xdr:row>
      <xdr:rowOff>762000</xdr:rowOff>
    </xdr:from>
    <xdr:to>
      <xdr:col>10</xdr:col>
      <xdr:colOff>0</xdr:colOff>
      <xdr:row>371</xdr:row>
      <xdr:rowOff>762000</xdr:rowOff>
    </xdr:to>
    <xdr:sp>
      <xdr:nvSpPr>
        <xdr:cNvPr id="70" name="ลูกศรเชื่อมต่อแบบตรง 105"/>
        <xdr:cNvSpPr>
          <a:spLocks/>
        </xdr:cNvSpPr>
      </xdr:nvSpPr>
      <xdr:spPr>
        <a:xfrm>
          <a:off x="6886575" y="291903150"/>
          <a:ext cx="771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376</xdr:row>
      <xdr:rowOff>752475</xdr:rowOff>
    </xdr:from>
    <xdr:to>
      <xdr:col>10</xdr:col>
      <xdr:colOff>0</xdr:colOff>
      <xdr:row>376</xdr:row>
      <xdr:rowOff>752475</xdr:rowOff>
    </xdr:to>
    <xdr:sp>
      <xdr:nvSpPr>
        <xdr:cNvPr id="71" name="ลูกศรเชื่อมต่อแบบตรง 107"/>
        <xdr:cNvSpPr>
          <a:spLocks/>
        </xdr:cNvSpPr>
      </xdr:nvSpPr>
      <xdr:spPr>
        <a:xfrm>
          <a:off x="6886575" y="295941750"/>
          <a:ext cx="771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377</xdr:row>
      <xdr:rowOff>752475</xdr:rowOff>
    </xdr:from>
    <xdr:to>
      <xdr:col>9</xdr:col>
      <xdr:colOff>247650</xdr:colOff>
      <xdr:row>377</xdr:row>
      <xdr:rowOff>752475</xdr:rowOff>
    </xdr:to>
    <xdr:sp>
      <xdr:nvSpPr>
        <xdr:cNvPr id="72" name="ลูกศรเชื่อมต่อแบบตรง 108"/>
        <xdr:cNvSpPr>
          <a:spLocks/>
        </xdr:cNvSpPr>
      </xdr:nvSpPr>
      <xdr:spPr>
        <a:xfrm>
          <a:off x="6877050" y="298742100"/>
          <a:ext cx="771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376</xdr:row>
      <xdr:rowOff>962025</xdr:rowOff>
    </xdr:from>
    <xdr:to>
      <xdr:col>11</xdr:col>
      <xdr:colOff>238125</xdr:colOff>
      <xdr:row>376</xdr:row>
      <xdr:rowOff>962025</xdr:rowOff>
    </xdr:to>
    <xdr:sp>
      <xdr:nvSpPr>
        <xdr:cNvPr id="73" name="ลูกศรเชื่อมต่อแบบตรง 109"/>
        <xdr:cNvSpPr>
          <a:spLocks/>
        </xdr:cNvSpPr>
      </xdr:nvSpPr>
      <xdr:spPr>
        <a:xfrm>
          <a:off x="7658100" y="296151300"/>
          <a:ext cx="495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377</xdr:row>
      <xdr:rowOff>752475</xdr:rowOff>
    </xdr:from>
    <xdr:to>
      <xdr:col>14</xdr:col>
      <xdr:colOff>257175</xdr:colOff>
      <xdr:row>377</xdr:row>
      <xdr:rowOff>752475</xdr:rowOff>
    </xdr:to>
    <xdr:sp>
      <xdr:nvSpPr>
        <xdr:cNvPr id="74" name="ลูกศรเชื่อมต่อแบบตรง 110"/>
        <xdr:cNvSpPr>
          <a:spLocks/>
        </xdr:cNvSpPr>
      </xdr:nvSpPr>
      <xdr:spPr>
        <a:xfrm>
          <a:off x="8439150" y="298742100"/>
          <a:ext cx="504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383</xdr:row>
      <xdr:rowOff>676275</xdr:rowOff>
    </xdr:from>
    <xdr:to>
      <xdr:col>10</xdr:col>
      <xdr:colOff>0</xdr:colOff>
      <xdr:row>383</xdr:row>
      <xdr:rowOff>676275</xdr:rowOff>
    </xdr:to>
    <xdr:sp>
      <xdr:nvSpPr>
        <xdr:cNvPr id="75" name="ลูกศรเชื่อมต่อแบบตรง 111"/>
        <xdr:cNvSpPr>
          <a:spLocks/>
        </xdr:cNvSpPr>
      </xdr:nvSpPr>
      <xdr:spPr>
        <a:xfrm>
          <a:off x="6886575" y="302895000"/>
          <a:ext cx="771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384</xdr:row>
      <xdr:rowOff>657225</xdr:rowOff>
    </xdr:from>
    <xdr:to>
      <xdr:col>10</xdr:col>
      <xdr:colOff>0</xdr:colOff>
      <xdr:row>384</xdr:row>
      <xdr:rowOff>657225</xdr:rowOff>
    </xdr:to>
    <xdr:sp>
      <xdr:nvSpPr>
        <xdr:cNvPr id="76" name="ลูกศรเชื่อมต่อแบบตรง 112"/>
        <xdr:cNvSpPr>
          <a:spLocks/>
        </xdr:cNvSpPr>
      </xdr:nvSpPr>
      <xdr:spPr>
        <a:xfrm>
          <a:off x="6886575" y="305733450"/>
          <a:ext cx="771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383</xdr:row>
      <xdr:rowOff>704850</xdr:rowOff>
    </xdr:from>
    <xdr:to>
      <xdr:col>15</xdr:col>
      <xdr:colOff>238125</xdr:colOff>
      <xdr:row>383</xdr:row>
      <xdr:rowOff>704850</xdr:rowOff>
    </xdr:to>
    <xdr:sp>
      <xdr:nvSpPr>
        <xdr:cNvPr id="77" name="ลูกศรเชื่อมต่อแบบตรง 114"/>
        <xdr:cNvSpPr>
          <a:spLocks/>
        </xdr:cNvSpPr>
      </xdr:nvSpPr>
      <xdr:spPr>
        <a:xfrm>
          <a:off x="8686800" y="302923575"/>
          <a:ext cx="495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384</xdr:row>
      <xdr:rowOff>695325</xdr:rowOff>
    </xdr:from>
    <xdr:to>
      <xdr:col>15</xdr:col>
      <xdr:colOff>238125</xdr:colOff>
      <xdr:row>384</xdr:row>
      <xdr:rowOff>695325</xdr:rowOff>
    </xdr:to>
    <xdr:sp>
      <xdr:nvSpPr>
        <xdr:cNvPr id="78" name="ลูกศรเชื่อมต่อแบบตรง 115"/>
        <xdr:cNvSpPr>
          <a:spLocks/>
        </xdr:cNvSpPr>
      </xdr:nvSpPr>
      <xdr:spPr>
        <a:xfrm>
          <a:off x="8686800" y="305771550"/>
          <a:ext cx="495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391</xdr:row>
      <xdr:rowOff>638175</xdr:rowOff>
    </xdr:from>
    <xdr:to>
      <xdr:col>10</xdr:col>
      <xdr:colOff>9525</xdr:colOff>
      <xdr:row>391</xdr:row>
      <xdr:rowOff>638175</xdr:rowOff>
    </xdr:to>
    <xdr:sp>
      <xdr:nvSpPr>
        <xdr:cNvPr id="79" name="ลูกศรเชื่อมต่อแบบตรง 116"/>
        <xdr:cNvSpPr>
          <a:spLocks/>
        </xdr:cNvSpPr>
      </xdr:nvSpPr>
      <xdr:spPr>
        <a:xfrm>
          <a:off x="6896100" y="310172100"/>
          <a:ext cx="771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392</xdr:row>
      <xdr:rowOff>704850</xdr:rowOff>
    </xdr:from>
    <xdr:to>
      <xdr:col>9</xdr:col>
      <xdr:colOff>247650</xdr:colOff>
      <xdr:row>392</xdr:row>
      <xdr:rowOff>704850</xdr:rowOff>
    </xdr:to>
    <xdr:sp>
      <xdr:nvSpPr>
        <xdr:cNvPr id="80" name="ลูกศรเชื่อมต่อแบบตรง 117"/>
        <xdr:cNvSpPr>
          <a:spLocks/>
        </xdr:cNvSpPr>
      </xdr:nvSpPr>
      <xdr:spPr>
        <a:xfrm>
          <a:off x="6877050" y="313096275"/>
          <a:ext cx="771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391</xdr:row>
      <xdr:rowOff>657225</xdr:rowOff>
    </xdr:from>
    <xdr:to>
      <xdr:col>13</xdr:col>
      <xdr:colOff>9525</xdr:colOff>
      <xdr:row>391</xdr:row>
      <xdr:rowOff>657225</xdr:rowOff>
    </xdr:to>
    <xdr:sp>
      <xdr:nvSpPr>
        <xdr:cNvPr id="81" name="ลูกศรเชื่อมต่อแบบตรง 118"/>
        <xdr:cNvSpPr>
          <a:spLocks/>
        </xdr:cNvSpPr>
      </xdr:nvSpPr>
      <xdr:spPr>
        <a:xfrm>
          <a:off x="7943850" y="310191150"/>
          <a:ext cx="495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392</xdr:row>
      <xdr:rowOff>704850</xdr:rowOff>
    </xdr:from>
    <xdr:to>
      <xdr:col>13</xdr:col>
      <xdr:colOff>9525</xdr:colOff>
      <xdr:row>392</xdr:row>
      <xdr:rowOff>704850</xdr:rowOff>
    </xdr:to>
    <xdr:sp>
      <xdr:nvSpPr>
        <xdr:cNvPr id="82" name="ลูกศรเชื่อมต่อแบบตรง 119"/>
        <xdr:cNvSpPr>
          <a:spLocks/>
        </xdr:cNvSpPr>
      </xdr:nvSpPr>
      <xdr:spPr>
        <a:xfrm>
          <a:off x="7943850" y="313096275"/>
          <a:ext cx="495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398</xdr:row>
      <xdr:rowOff>866775</xdr:rowOff>
    </xdr:from>
    <xdr:to>
      <xdr:col>10</xdr:col>
      <xdr:colOff>0</xdr:colOff>
      <xdr:row>398</xdr:row>
      <xdr:rowOff>866775</xdr:rowOff>
    </xdr:to>
    <xdr:sp>
      <xdr:nvSpPr>
        <xdr:cNvPr id="83" name="ลูกศรเชื่อมต่อแบบตรง 120"/>
        <xdr:cNvSpPr>
          <a:spLocks/>
        </xdr:cNvSpPr>
      </xdr:nvSpPr>
      <xdr:spPr>
        <a:xfrm>
          <a:off x="6886575" y="317582550"/>
          <a:ext cx="771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399</xdr:row>
      <xdr:rowOff>771525</xdr:rowOff>
    </xdr:from>
    <xdr:to>
      <xdr:col>10</xdr:col>
      <xdr:colOff>0</xdr:colOff>
      <xdr:row>399</xdr:row>
      <xdr:rowOff>771525</xdr:rowOff>
    </xdr:to>
    <xdr:sp>
      <xdr:nvSpPr>
        <xdr:cNvPr id="84" name="ลูกศรเชื่อมต่อแบบตรง 121"/>
        <xdr:cNvSpPr>
          <a:spLocks/>
        </xdr:cNvSpPr>
      </xdr:nvSpPr>
      <xdr:spPr>
        <a:xfrm>
          <a:off x="6886575" y="320573400"/>
          <a:ext cx="771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398</xdr:row>
      <xdr:rowOff>866775</xdr:rowOff>
    </xdr:from>
    <xdr:to>
      <xdr:col>12</xdr:col>
      <xdr:colOff>257175</xdr:colOff>
      <xdr:row>398</xdr:row>
      <xdr:rowOff>866775</xdr:rowOff>
    </xdr:to>
    <xdr:sp>
      <xdr:nvSpPr>
        <xdr:cNvPr id="85" name="ลูกศรเชื่อมต่อแบบตรง 123"/>
        <xdr:cNvSpPr>
          <a:spLocks/>
        </xdr:cNvSpPr>
      </xdr:nvSpPr>
      <xdr:spPr>
        <a:xfrm>
          <a:off x="7924800" y="317582550"/>
          <a:ext cx="504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399</xdr:row>
      <xdr:rowOff>771525</xdr:rowOff>
    </xdr:from>
    <xdr:to>
      <xdr:col>12</xdr:col>
      <xdr:colOff>257175</xdr:colOff>
      <xdr:row>399</xdr:row>
      <xdr:rowOff>771525</xdr:rowOff>
    </xdr:to>
    <xdr:sp>
      <xdr:nvSpPr>
        <xdr:cNvPr id="86" name="ลูกศรเชื่อมต่อแบบตรง 124"/>
        <xdr:cNvSpPr>
          <a:spLocks/>
        </xdr:cNvSpPr>
      </xdr:nvSpPr>
      <xdr:spPr>
        <a:xfrm>
          <a:off x="7924800" y="320573400"/>
          <a:ext cx="504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404</xdr:row>
      <xdr:rowOff>742950</xdr:rowOff>
    </xdr:from>
    <xdr:to>
      <xdr:col>10</xdr:col>
      <xdr:colOff>0</xdr:colOff>
      <xdr:row>404</xdr:row>
      <xdr:rowOff>742950</xdr:rowOff>
    </xdr:to>
    <xdr:sp>
      <xdr:nvSpPr>
        <xdr:cNvPr id="87" name="ลูกศรเชื่อมต่อแบบตรง 125"/>
        <xdr:cNvSpPr>
          <a:spLocks/>
        </xdr:cNvSpPr>
      </xdr:nvSpPr>
      <xdr:spPr>
        <a:xfrm>
          <a:off x="6886575" y="324697725"/>
          <a:ext cx="771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405</xdr:row>
      <xdr:rowOff>657225</xdr:rowOff>
    </xdr:from>
    <xdr:to>
      <xdr:col>10</xdr:col>
      <xdr:colOff>0</xdr:colOff>
      <xdr:row>405</xdr:row>
      <xdr:rowOff>657225</xdr:rowOff>
    </xdr:to>
    <xdr:sp>
      <xdr:nvSpPr>
        <xdr:cNvPr id="88" name="ลูกศรเชื่อมต่อแบบตรง 126"/>
        <xdr:cNvSpPr>
          <a:spLocks/>
        </xdr:cNvSpPr>
      </xdr:nvSpPr>
      <xdr:spPr>
        <a:xfrm>
          <a:off x="6886575" y="327764775"/>
          <a:ext cx="771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404</xdr:row>
      <xdr:rowOff>723900</xdr:rowOff>
    </xdr:from>
    <xdr:to>
      <xdr:col>16</xdr:col>
      <xdr:colOff>257175</xdr:colOff>
      <xdr:row>404</xdr:row>
      <xdr:rowOff>723900</xdr:rowOff>
    </xdr:to>
    <xdr:sp>
      <xdr:nvSpPr>
        <xdr:cNvPr id="89" name="ลูกศรเชื่อมต่อแบบตรง 127"/>
        <xdr:cNvSpPr>
          <a:spLocks/>
        </xdr:cNvSpPr>
      </xdr:nvSpPr>
      <xdr:spPr>
        <a:xfrm>
          <a:off x="8953500" y="324678675"/>
          <a:ext cx="504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405</xdr:row>
      <xdr:rowOff>657225</xdr:rowOff>
    </xdr:from>
    <xdr:to>
      <xdr:col>17</xdr:col>
      <xdr:colOff>238125</xdr:colOff>
      <xdr:row>405</xdr:row>
      <xdr:rowOff>657225</xdr:rowOff>
    </xdr:to>
    <xdr:sp>
      <xdr:nvSpPr>
        <xdr:cNvPr id="90" name="ลูกศรเชื่อมต่อแบบตรง 128"/>
        <xdr:cNvSpPr>
          <a:spLocks/>
        </xdr:cNvSpPr>
      </xdr:nvSpPr>
      <xdr:spPr>
        <a:xfrm>
          <a:off x="9201150" y="327764775"/>
          <a:ext cx="495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410</xdr:row>
      <xdr:rowOff>819150</xdr:rowOff>
    </xdr:from>
    <xdr:to>
      <xdr:col>13</xdr:col>
      <xdr:colOff>9525</xdr:colOff>
      <xdr:row>410</xdr:row>
      <xdr:rowOff>819150</xdr:rowOff>
    </xdr:to>
    <xdr:sp>
      <xdr:nvSpPr>
        <xdr:cNvPr id="91" name="ลูกศรเชื่อมต่อแบบตรง 129"/>
        <xdr:cNvSpPr>
          <a:spLocks/>
        </xdr:cNvSpPr>
      </xdr:nvSpPr>
      <xdr:spPr>
        <a:xfrm>
          <a:off x="7667625" y="332022450"/>
          <a:ext cx="771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411</xdr:row>
      <xdr:rowOff>581025</xdr:rowOff>
    </xdr:from>
    <xdr:to>
      <xdr:col>10</xdr:col>
      <xdr:colOff>238125</xdr:colOff>
      <xdr:row>411</xdr:row>
      <xdr:rowOff>581025</xdr:rowOff>
    </xdr:to>
    <xdr:sp>
      <xdr:nvSpPr>
        <xdr:cNvPr id="92" name="ลูกศรเชื่อมต่อแบบตรง 130"/>
        <xdr:cNvSpPr>
          <a:spLocks/>
        </xdr:cNvSpPr>
      </xdr:nvSpPr>
      <xdr:spPr>
        <a:xfrm>
          <a:off x="7400925" y="334394175"/>
          <a:ext cx="495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418</xdr:row>
      <xdr:rowOff>723900</xdr:rowOff>
    </xdr:from>
    <xdr:to>
      <xdr:col>12</xdr:col>
      <xdr:colOff>238125</xdr:colOff>
      <xdr:row>418</xdr:row>
      <xdr:rowOff>723900</xdr:rowOff>
    </xdr:to>
    <xdr:sp>
      <xdr:nvSpPr>
        <xdr:cNvPr id="93" name="ลูกศรเชื่อมต่อแบบตรง 131"/>
        <xdr:cNvSpPr>
          <a:spLocks/>
        </xdr:cNvSpPr>
      </xdr:nvSpPr>
      <xdr:spPr>
        <a:xfrm>
          <a:off x="7915275" y="339023325"/>
          <a:ext cx="495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419</xdr:row>
      <xdr:rowOff>733425</xdr:rowOff>
    </xdr:from>
    <xdr:to>
      <xdr:col>15</xdr:col>
      <xdr:colOff>238125</xdr:colOff>
      <xdr:row>419</xdr:row>
      <xdr:rowOff>733425</xdr:rowOff>
    </xdr:to>
    <xdr:sp>
      <xdr:nvSpPr>
        <xdr:cNvPr id="94" name="ลูกศรเชื่อมต่อแบบตรง 132"/>
        <xdr:cNvSpPr>
          <a:spLocks/>
        </xdr:cNvSpPr>
      </xdr:nvSpPr>
      <xdr:spPr>
        <a:xfrm>
          <a:off x="8686800" y="341966550"/>
          <a:ext cx="495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419</xdr:row>
      <xdr:rowOff>733425</xdr:rowOff>
    </xdr:from>
    <xdr:to>
      <xdr:col>9</xdr:col>
      <xdr:colOff>247650</xdr:colOff>
      <xdr:row>419</xdr:row>
      <xdr:rowOff>733425</xdr:rowOff>
    </xdr:to>
    <xdr:sp>
      <xdr:nvSpPr>
        <xdr:cNvPr id="95" name="ลูกศรเชื่อมต่อแบบตรง 133"/>
        <xdr:cNvSpPr>
          <a:spLocks/>
        </xdr:cNvSpPr>
      </xdr:nvSpPr>
      <xdr:spPr>
        <a:xfrm>
          <a:off x="6877050" y="341966550"/>
          <a:ext cx="771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425</xdr:row>
      <xdr:rowOff>647700</xdr:rowOff>
    </xdr:from>
    <xdr:to>
      <xdr:col>16</xdr:col>
      <xdr:colOff>9525</xdr:colOff>
      <xdr:row>425</xdr:row>
      <xdr:rowOff>647700</xdr:rowOff>
    </xdr:to>
    <xdr:sp>
      <xdr:nvSpPr>
        <xdr:cNvPr id="96" name="ลูกศรเชื่อมต่อแบบตรง 134"/>
        <xdr:cNvSpPr>
          <a:spLocks/>
        </xdr:cNvSpPr>
      </xdr:nvSpPr>
      <xdr:spPr>
        <a:xfrm>
          <a:off x="8715375" y="346176600"/>
          <a:ext cx="495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426</xdr:row>
      <xdr:rowOff>581025</xdr:rowOff>
    </xdr:from>
    <xdr:to>
      <xdr:col>13</xdr:col>
      <xdr:colOff>257175</xdr:colOff>
      <xdr:row>426</xdr:row>
      <xdr:rowOff>581025</xdr:rowOff>
    </xdr:to>
    <xdr:sp>
      <xdr:nvSpPr>
        <xdr:cNvPr id="97" name="ลูกศรเชื่อมต่อแบบตรง 135"/>
        <xdr:cNvSpPr>
          <a:spLocks/>
        </xdr:cNvSpPr>
      </xdr:nvSpPr>
      <xdr:spPr>
        <a:xfrm>
          <a:off x="8181975" y="348986475"/>
          <a:ext cx="504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433</xdr:row>
      <xdr:rowOff>819150</xdr:rowOff>
    </xdr:from>
    <xdr:to>
      <xdr:col>12</xdr:col>
      <xdr:colOff>238125</xdr:colOff>
      <xdr:row>433</xdr:row>
      <xdr:rowOff>819150</xdr:rowOff>
    </xdr:to>
    <xdr:sp>
      <xdr:nvSpPr>
        <xdr:cNvPr id="98" name="ลูกศรเชื่อมต่อแบบตรง 136"/>
        <xdr:cNvSpPr>
          <a:spLocks/>
        </xdr:cNvSpPr>
      </xdr:nvSpPr>
      <xdr:spPr>
        <a:xfrm>
          <a:off x="7915275" y="353663250"/>
          <a:ext cx="495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434</xdr:row>
      <xdr:rowOff>609600</xdr:rowOff>
    </xdr:from>
    <xdr:to>
      <xdr:col>10</xdr:col>
      <xdr:colOff>257175</xdr:colOff>
      <xdr:row>434</xdr:row>
      <xdr:rowOff>609600</xdr:rowOff>
    </xdr:to>
    <xdr:sp>
      <xdr:nvSpPr>
        <xdr:cNvPr id="99" name="ลูกศรเชื่อมต่อแบบตรง 138"/>
        <xdr:cNvSpPr>
          <a:spLocks/>
        </xdr:cNvSpPr>
      </xdr:nvSpPr>
      <xdr:spPr>
        <a:xfrm>
          <a:off x="7410450" y="356644575"/>
          <a:ext cx="504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440</xdr:row>
      <xdr:rowOff>819150</xdr:rowOff>
    </xdr:from>
    <xdr:to>
      <xdr:col>13</xdr:col>
      <xdr:colOff>238125</xdr:colOff>
      <xdr:row>440</xdr:row>
      <xdr:rowOff>819150</xdr:rowOff>
    </xdr:to>
    <xdr:sp>
      <xdr:nvSpPr>
        <xdr:cNvPr id="100" name="ลูกศรเชื่อมต่อแบบตรง 139"/>
        <xdr:cNvSpPr>
          <a:spLocks/>
        </xdr:cNvSpPr>
      </xdr:nvSpPr>
      <xdr:spPr>
        <a:xfrm>
          <a:off x="8172450" y="360987975"/>
          <a:ext cx="495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441</xdr:row>
      <xdr:rowOff>733425</xdr:rowOff>
    </xdr:from>
    <xdr:to>
      <xdr:col>10</xdr:col>
      <xdr:colOff>238125</xdr:colOff>
      <xdr:row>441</xdr:row>
      <xdr:rowOff>733425</xdr:rowOff>
    </xdr:to>
    <xdr:sp>
      <xdr:nvSpPr>
        <xdr:cNvPr id="101" name="ลูกศรเชื่อมต่อแบบตรง 140"/>
        <xdr:cNvSpPr>
          <a:spLocks/>
        </xdr:cNvSpPr>
      </xdr:nvSpPr>
      <xdr:spPr>
        <a:xfrm>
          <a:off x="7400925" y="363740700"/>
          <a:ext cx="495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448</xdr:row>
      <xdr:rowOff>752475</xdr:rowOff>
    </xdr:from>
    <xdr:to>
      <xdr:col>16</xdr:col>
      <xdr:colOff>238125</xdr:colOff>
      <xdr:row>448</xdr:row>
      <xdr:rowOff>752475</xdr:rowOff>
    </xdr:to>
    <xdr:sp>
      <xdr:nvSpPr>
        <xdr:cNvPr id="102" name="ลูกศรเชื่อมต่อแบบตรง 141"/>
        <xdr:cNvSpPr>
          <a:spLocks/>
        </xdr:cNvSpPr>
      </xdr:nvSpPr>
      <xdr:spPr>
        <a:xfrm>
          <a:off x="8943975" y="368160300"/>
          <a:ext cx="495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449</xdr:row>
      <xdr:rowOff>666750</xdr:rowOff>
    </xdr:from>
    <xdr:to>
      <xdr:col>13</xdr:col>
      <xdr:colOff>257175</xdr:colOff>
      <xdr:row>449</xdr:row>
      <xdr:rowOff>666750</xdr:rowOff>
    </xdr:to>
    <xdr:sp>
      <xdr:nvSpPr>
        <xdr:cNvPr id="103" name="ลูกศรเชื่อมต่อแบบตรง 142"/>
        <xdr:cNvSpPr>
          <a:spLocks/>
        </xdr:cNvSpPr>
      </xdr:nvSpPr>
      <xdr:spPr>
        <a:xfrm>
          <a:off x="8181975" y="370932075"/>
          <a:ext cx="504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456</xdr:row>
      <xdr:rowOff>790575</xdr:rowOff>
    </xdr:from>
    <xdr:to>
      <xdr:col>10</xdr:col>
      <xdr:colOff>9525</xdr:colOff>
      <xdr:row>456</xdr:row>
      <xdr:rowOff>790575</xdr:rowOff>
    </xdr:to>
    <xdr:sp>
      <xdr:nvSpPr>
        <xdr:cNvPr id="104" name="ลูกศรเชื่อมต่อแบบตรง 143"/>
        <xdr:cNvSpPr>
          <a:spLocks/>
        </xdr:cNvSpPr>
      </xdr:nvSpPr>
      <xdr:spPr>
        <a:xfrm>
          <a:off x="7400925" y="375827925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457</xdr:row>
      <xdr:rowOff>676275</xdr:rowOff>
    </xdr:from>
    <xdr:to>
      <xdr:col>10</xdr:col>
      <xdr:colOff>9525</xdr:colOff>
      <xdr:row>457</xdr:row>
      <xdr:rowOff>676275</xdr:rowOff>
    </xdr:to>
    <xdr:sp>
      <xdr:nvSpPr>
        <xdr:cNvPr id="105" name="ลูกศรเชื่อมต่อแบบตรง 144"/>
        <xdr:cNvSpPr>
          <a:spLocks/>
        </xdr:cNvSpPr>
      </xdr:nvSpPr>
      <xdr:spPr>
        <a:xfrm>
          <a:off x="7400925" y="378494925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461</xdr:row>
      <xdr:rowOff>600075</xdr:rowOff>
    </xdr:from>
    <xdr:to>
      <xdr:col>10</xdr:col>
      <xdr:colOff>9525</xdr:colOff>
      <xdr:row>461</xdr:row>
      <xdr:rowOff>600075</xdr:rowOff>
    </xdr:to>
    <xdr:sp>
      <xdr:nvSpPr>
        <xdr:cNvPr id="106" name="ลูกศรเชื่อมต่อแบบตรง 145"/>
        <xdr:cNvSpPr>
          <a:spLocks/>
        </xdr:cNvSpPr>
      </xdr:nvSpPr>
      <xdr:spPr>
        <a:xfrm>
          <a:off x="7400925" y="382200150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480</xdr:row>
      <xdr:rowOff>666750</xdr:rowOff>
    </xdr:from>
    <xdr:to>
      <xdr:col>9</xdr:col>
      <xdr:colOff>257175</xdr:colOff>
      <xdr:row>480</xdr:row>
      <xdr:rowOff>666750</xdr:rowOff>
    </xdr:to>
    <xdr:sp>
      <xdr:nvSpPr>
        <xdr:cNvPr id="107" name="ลูกศรเชื่อมต่อแบบตรง 146"/>
        <xdr:cNvSpPr>
          <a:spLocks/>
        </xdr:cNvSpPr>
      </xdr:nvSpPr>
      <xdr:spPr>
        <a:xfrm>
          <a:off x="7391400" y="390163050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488</xdr:row>
      <xdr:rowOff>895350</xdr:rowOff>
    </xdr:from>
    <xdr:to>
      <xdr:col>11</xdr:col>
      <xdr:colOff>9525</xdr:colOff>
      <xdr:row>488</xdr:row>
      <xdr:rowOff>895350</xdr:rowOff>
    </xdr:to>
    <xdr:sp>
      <xdr:nvSpPr>
        <xdr:cNvPr id="108" name="ลูกศรเชื่อมต่อแบบตรง 147"/>
        <xdr:cNvSpPr>
          <a:spLocks/>
        </xdr:cNvSpPr>
      </xdr:nvSpPr>
      <xdr:spPr>
        <a:xfrm>
          <a:off x="7658100" y="397154400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494</xdr:row>
      <xdr:rowOff>819150</xdr:rowOff>
    </xdr:from>
    <xdr:to>
      <xdr:col>10</xdr:col>
      <xdr:colOff>257175</xdr:colOff>
      <xdr:row>494</xdr:row>
      <xdr:rowOff>819150</xdr:rowOff>
    </xdr:to>
    <xdr:sp>
      <xdr:nvSpPr>
        <xdr:cNvPr id="109" name="ลูกศรเชื่อมต่อแบบตรง 148"/>
        <xdr:cNvSpPr>
          <a:spLocks/>
        </xdr:cNvSpPr>
      </xdr:nvSpPr>
      <xdr:spPr>
        <a:xfrm>
          <a:off x="7648575" y="404040975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502</xdr:row>
      <xdr:rowOff>485775</xdr:rowOff>
    </xdr:from>
    <xdr:to>
      <xdr:col>15</xdr:col>
      <xdr:colOff>0</xdr:colOff>
      <xdr:row>502</xdr:row>
      <xdr:rowOff>485775</xdr:rowOff>
    </xdr:to>
    <xdr:sp>
      <xdr:nvSpPr>
        <xdr:cNvPr id="110" name="ลูกศรเชื่อมต่อแบบตรง 149"/>
        <xdr:cNvSpPr>
          <a:spLocks/>
        </xdr:cNvSpPr>
      </xdr:nvSpPr>
      <xdr:spPr>
        <a:xfrm>
          <a:off x="8172450" y="411422850"/>
          <a:ext cx="771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503</xdr:row>
      <xdr:rowOff>609600</xdr:rowOff>
    </xdr:from>
    <xdr:to>
      <xdr:col>15</xdr:col>
      <xdr:colOff>0</xdr:colOff>
      <xdr:row>503</xdr:row>
      <xdr:rowOff>609600</xdr:rowOff>
    </xdr:to>
    <xdr:sp>
      <xdr:nvSpPr>
        <xdr:cNvPr id="111" name="ลูกศรเชื่อมต่อแบบตรง 150"/>
        <xdr:cNvSpPr>
          <a:spLocks/>
        </xdr:cNvSpPr>
      </xdr:nvSpPr>
      <xdr:spPr>
        <a:xfrm>
          <a:off x="8172450" y="413299275"/>
          <a:ext cx="771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504</xdr:row>
      <xdr:rowOff>704850</xdr:rowOff>
    </xdr:from>
    <xdr:to>
      <xdr:col>12</xdr:col>
      <xdr:colOff>0</xdr:colOff>
      <xdr:row>504</xdr:row>
      <xdr:rowOff>704850</xdr:rowOff>
    </xdr:to>
    <xdr:sp>
      <xdr:nvSpPr>
        <xdr:cNvPr id="112" name="ลูกศรเชื่อมต่อแบบตรง 151"/>
        <xdr:cNvSpPr>
          <a:spLocks/>
        </xdr:cNvSpPr>
      </xdr:nvSpPr>
      <xdr:spPr>
        <a:xfrm>
          <a:off x="7400925" y="415175700"/>
          <a:ext cx="771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510</xdr:row>
      <xdr:rowOff>638175</xdr:rowOff>
    </xdr:from>
    <xdr:to>
      <xdr:col>8</xdr:col>
      <xdr:colOff>257175</xdr:colOff>
      <xdr:row>510</xdr:row>
      <xdr:rowOff>638175</xdr:rowOff>
    </xdr:to>
    <xdr:sp>
      <xdr:nvSpPr>
        <xdr:cNvPr id="113" name="ลูกศรเชื่อมต่อแบบตรง 152"/>
        <xdr:cNvSpPr>
          <a:spLocks/>
        </xdr:cNvSpPr>
      </xdr:nvSpPr>
      <xdr:spPr>
        <a:xfrm>
          <a:off x="7134225" y="418652325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511</xdr:row>
      <xdr:rowOff>466725</xdr:rowOff>
    </xdr:from>
    <xdr:to>
      <xdr:col>8</xdr:col>
      <xdr:colOff>257175</xdr:colOff>
      <xdr:row>511</xdr:row>
      <xdr:rowOff>466725</xdr:rowOff>
    </xdr:to>
    <xdr:sp>
      <xdr:nvSpPr>
        <xdr:cNvPr id="114" name="ลูกศรเชื่อมต่อแบบตรง 153"/>
        <xdr:cNvSpPr>
          <a:spLocks/>
        </xdr:cNvSpPr>
      </xdr:nvSpPr>
      <xdr:spPr>
        <a:xfrm>
          <a:off x="7134225" y="421805100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510</xdr:row>
      <xdr:rowOff>952500</xdr:rowOff>
    </xdr:from>
    <xdr:to>
      <xdr:col>13</xdr:col>
      <xdr:colOff>247650</xdr:colOff>
      <xdr:row>510</xdr:row>
      <xdr:rowOff>952500</xdr:rowOff>
    </xdr:to>
    <xdr:sp>
      <xdr:nvSpPr>
        <xdr:cNvPr id="115" name="ลูกศรเชื่อมต่อแบบตรง 154"/>
        <xdr:cNvSpPr>
          <a:spLocks/>
        </xdr:cNvSpPr>
      </xdr:nvSpPr>
      <xdr:spPr>
        <a:xfrm flipV="1">
          <a:off x="7400925" y="418966650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234</xdr:row>
      <xdr:rowOff>1085850</xdr:rowOff>
    </xdr:from>
    <xdr:to>
      <xdr:col>17</xdr:col>
      <xdr:colOff>9525</xdr:colOff>
      <xdr:row>234</xdr:row>
      <xdr:rowOff>1085850</xdr:rowOff>
    </xdr:to>
    <xdr:sp>
      <xdr:nvSpPr>
        <xdr:cNvPr id="116" name="ลูกศรเชื่อมต่อแบบตรง 156"/>
        <xdr:cNvSpPr>
          <a:spLocks/>
        </xdr:cNvSpPr>
      </xdr:nvSpPr>
      <xdr:spPr>
        <a:xfrm flipV="1">
          <a:off x="6877050" y="176031525"/>
          <a:ext cx="2590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13"/>
  <sheetViews>
    <sheetView tabSelected="1" view="pageBreakPreview" zoomScale="90" zoomScaleNormal="90" zoomScaleSheetLayoutView="90" workbookViewId="0" topLeftCell="D1">
      <selection activeCell="V11" sqref="V11"/>
    </sheetView>
  </sheetViews>
  <sheetFormatPr defaultColWidth="9.140625" defaultRowHeight="12.75"/>
  <cols>
    <col min="1" max="1" width="4.57421875" style="90" customWidth="1"/>
    <col min="2" max="2" width="27.140625" style="2" customWidth="1"/>
    <col min="3" max="3" width="29.421875" style="2" customWidth="1"/>
    <col min="4" max="4" width="12.7109375" style="2" customWidth="1"/>
    <col min="5" max="5" width="16.00390625" style="3" customWidth="1"/>
    <col min="6" max="6" width="9.57421875" style="94" customWidth="1"/>
    <col min="7" max="18" width="3.8515625" style="2" customWidth="1"/>
    <col min="19" max="21" width="9.140625" style="1" customWidth="1"/>
    <col min="22" max="22" width="19.7109375" style="1" bestFit="1" customWidth="1"/>
    <col min="23" max="23" width="24.00390625" style="1" customWidth="1"/>
    <col min="24" max="16384" width="9.140625" style="1" customWidth="1"/>
  </cols>
  <sheetData>
    <row r="1" spans="1:18" ht="21" customHeight="1">
      <c r="A1" s="300" t="s">
        <v>16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</row>
    <row r="2" spans="1:18" ht="21" customHeight="1">
      <c r="A2" s="300" t="s">
        <v>173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</row>
    <row r="3" spans="1:18" ht="21" customHeight="1">
      <c r="A3" s="300" t="s">
        <v>22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</row>
    <row r="4" spans="1:18" ht="21" customHeight="1">
      <c r="A4" s="95" t="s">
        <v>157</v>
      </c>
      <c r="B4" s="20"/>
      <c r="C4" s="20"/>
      <c r="D4" s="19"/>
      <c r="E4" s="80"/>
      <c r="F4" s="80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ht="21" customHeight="1">
      <c r="A5" s="96" t="s">
        <v>158</v>
      </c>
      <c r="B5" s="21"/>
      <c r="C5" s="21"/>
      <c r="D5" s="19"/>
      <c r="E5" s="80"/>
      <c r="F5" s="80"/>
      <c r="G5" s="19"/>
      <c r="H5" s="19"/>
      <c r="I5" s="19"/>
      <c r="J5" s="19"/>
      <c r="K5" s="19"/>
      <c r="L5" s="19"/>
      <c r="M5" s="19"/>
      <c r="N5" s="19"/>
      <c r="O5" s="19"/>
      <c r="P5" s="19"/>
      <c r="R5" s="4"/>
    </row>
    <row r="6" spans="1:18" s="57" customFormat="1" ht="21" customHeight="1">
      <c r="A6" s="83" t="s">
        <v>27</v>
      </c>
      <c r="B6" s="20" t="s">
        <v>28</v>
      </c>
      <c r="C6" s="22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</row>
    <row r="7" spans="1:18" ht="21">
      <c r="A7" s="97"/>
      <c r="B7" s="23" t="s">
        <v>52</v>
      </c>
      <c r="C7" s="24"/>
      <c r="D7" s="3"/>
      <c r="E7" s="80"/>
      <c r="I7" s="2" t="s">
        <v>26</v>
      </c>
      <c r="R7" s="4"/>
    </row>
    <row r="8" spans="1:18" ht="21">
      <c r="A8" s="97"/>
      <c r="B8" s="23" t="s">
        <v>88</v>
      </c>
      <c r="C8" s="24"/>
      <c r="D8" s="3"/>
      <c r="E8" s="80"/>
      <c r="R8" s="4"/>
    </row>
    <row r="9" spans="1:23" ht="22.5">
      <c r="A9" s="98" t="s">
        <v>21</v>
      </c>
      <c r="B9" s="5" t="s">
        <v>1</v>
      </c>
      <c r="C9" s="5" t="s">
        <v>17</v>
      </c>
      <c r="D9" s="5" t="s">
        <v>19</v>
      </c>
      <c r="E9" s="6" t="s">
        <v>20</v>
      </c>
      <c r="F9" s="5" t="s">
        <v>2</v>
      </c>
      <c r="G9" s="297" t="s">
        <v>146</v>
      </c>
      <c r="H9" s="298"/>
      <c r="I9" s="299"/>
      <c r="J9" s="297" t="s">
        <v>174</v>
      </c>
      <c r="K9" s="298"/>
      <c r="L9" s="298"/>
      <c r="M9" s="298"/>
      <c r="N9" s="298"/>
      <c r="O9" s="298"/>
      <c r="P9" s="298"/>
      <c r="Q9" s="298"/>
      <c r="R9" s="299"/>
      <c r="U9" s="20"/>
      <c r="V9" s="20"/>
      <c r="W9" s="20"/>
    </row>
    <row r="10" spans="1:23" ht="22.5">
      <c r="A10" s="99" t="s">
        <v>0</v>
      </c>
      <c r="B10" s="16"/>
      <c r="C10" s="16" t="s">
        <v>18</v>
      </c>
      <c r="D10" s="16"/>
      <c r="E10" s="17" t="s">
        <v>3</v>
      </c>
      <c r="F10" s="16" t="s">
        <v>3</v>
      </c>
      <c r="G10" s="5" t="s">
        <v>4</v>
      </c>
      <c r="H10" s="5" t="s">
        <v>5</v>
      </c>
      <c r="I10" s="5" t="s">
        <v>6</v>
      </c>
      <c r="J10" s="5" t="s">
        <v>7</v>
      </c>
      <c r="K10" s="5" t="s">
        <v>8</v>
      </c>
      <c r="L10" s="5" t="s">
        <v>9</v>
      </c>
      <c r="M10" s="5" t="s">
        <v>10</v>
      </c>
      <c r="N10" s="5" t="s">
        <v>11</v>
      </c>
      <c r="O10" s="5" t="s">
        <v>12</v>
      </c>
      <c r="P10" s="5" t="s">
        <v>13</v>
      </c>
      <c r="Q10" s="5" t="s">
        <v>14</v>
      </c>
      <c r="R10" s="5" t="s">
        <v>15</v>
      </c>
      <c r="U10" s="21"/>
      <c r="V10" s="21"/>
      <c r="W10" s="21"/>
    </row>
    <row r="11" spans="1:22" ht="141" customHeight="1">
      <c r="A11" s="39">
        <v>1</v>
      </c>
      <c r="B11" s="45" t="s">
        <v>58</v>
      </c>
      <c r="C11" s="45" t="s">
        <v>175</v>
      </c>
      <c r="D11" s="78">
        <v>735000</v>
      </c>
      <c r="E11" s="93" t="s">
        <v>54</v>
      </c>
      <c r="F11" s="49" t="s">
        <v>40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U11" s="1" t="s">
        <v>364</v>
      </c>
      <c r="V11" s="294">
        <f>D11+D12+D16+D17++D22+D23+D29+D30+D31+D35+D36+D43</f>
        <v>7847610</v>
      </c>
    </row>
    <row r="12" spans="1:18" ht="197.25" customHeight="1">
      <c r="A12" s="39">
        <v>2</v>
      </c>
      <c r="B12" s="47" t="s">
        <v>80</v>
      </c>
      <c r="C12" s="45" t="s">
        <v>176</v>
      </c>
      <c r="D12" s="48">
        <v>2012010</v>
      </c>
      <c r="E12" s="93" t="s">
        <v>59</v>
      </c>
      <c r="F12" s="49" t="s">
        <v>40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</row>
    <row r="13" spans="4:18" ht="21">
      <c r="D13" s="3"/>
      <c r="R13" s="30">
        <v>1</v>
      </c>
    </row>
    <row r="14" spans="1:23" ht="22.5">
      <c r="A14" s="98" t="s">
        <v>21</v>
      </c>
      <c r="B14" s="5" t="s">
        <v>1</v>
      </c>
      <c r="C14" s="5" t="s">
        <v>17</v>
      </c>
      <c r="D14" s="5" t="s">
        <v>19</v>
      </c>
      <c r="E14" s="6" t="s">
        <v>20</v>
      </c>
      <c r="F14" s="5" t="s">
        <v>2</v>
      </c>
      <c r="G14" s="297" t="s">
        <v>146</v>
      </c>
      <c r="H14" s="298"/>
      <c r="I14" s="299"/>
      <c r="J14" s="297" t="s">
        <v>174</v>
      </c>
      <c r="K14" s="298"/>
      <c r="L14" s="298"/>
      <c r="M14" s="298"/>
      <c r="N14" s="298"/>
      <c r="O14" s="298"/>
      <c r="P14" s="298"/>
      <c r="Q14" s="298"/>
      <c r="R14" s="299"/>
      <c r="U14" s="20"/>
      <c r="V14" s="20"/>
      <c r="W14" s="20"/>
    </row>
    <row r="15" spans="1:23" ht="22.5">
      <c r="A15" s="99" t="s">
        <v>0</v>
      </c>
      <c r="B15" s="16"/>
      <c r="C15" s="16" t="s">
        <v>18</v>
      </c>
      <c r="D15" s="16"/>
      <c r="E15" s="17" t="s">
        <v>3</v>
      </c>
      <c r="F15" s="16" t="s">
        <v>3</v>
      </c>
      <c r="G15" s="5" t="s">
        <v>4</v>
      </c>
      <c r="H15" s="5" t="s">
        <v>5</v>
      </c>
      <c r="I15" s="5" t="s">
        <v>6</v>
      </c>
      <c r="J15" s="5" t="s">
        <v>7</v>
      </c>
      <c r="K15" s="5" t="s">
        <v>8</v>
      </c>
      <c r="L15" s="5" t="s">
        <v>9</v>
      </c>
      <c r="M15" s="5" t="s">
        <v>10</v>
      </c>
      <c r="N15" s="5" t="s">
        <v>11</v>
      </c>
      <c r="O15" s="5" t="s">
        <v>12</v>
      </c>
      <c r="P15" s="5" t="s">
        <v>13</v>
      </c>
      <c r="Q15" s="5" t="s">
        <v>14</v>
      </c>
      <c r="R15" s="5" t="s">
        <v>15</v>
      </c>
      <c r="U15" s="21"/>
      <c r="V15" s="21"/>
      <c r="W15" s="21"/>
    </row>
    <row r="16" spans="1:18" ht="201.75" customHeight="1">
      <c r="A16" s="39">
        <v>3</v>
      </c>
      <c r="B16" s="45" t="s">
        <v>56</v>
      </c>
      <c r="C16" s="45" t="s">
        <v>177</v>
      </c>
      <c r="D16" s="48">
        <v>135600</v>
      </c>
      <c r="E16" s="93" t="s">
        <v>54</v>
      </c>
      <c r="F16" s="36" t="s">
        <v>40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1:19" ht="300" customHeight="1">
      <c r="A17" s="39">
        <v>4</v>
      </c>
      <c r="B17" s="45" t="s">
        <v>55</v>
      </c>
      <c r="C17" s="45" t="s">
        <v>270</v>
      </c>
      <c r="D17" s="35">
        <v>150000</v>
      </c>
      <c r="E17" s="79" t="s">
        <v>25</v>
      </c>
      <c r="F17" s="36" t="s">
        <v>40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126"/>
    </row>
    <row r="18" spans="1:19" ht="19.5" customHeight="1">
      <c r="A18" s="77"/>
      <c r="B18" s="127"/>
      <c r="C18" s="127"/>
      <c r="D18" s="113"/>
      <c r="E18" s="128"/>
      <c r="F18" s="3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>
        <v>2</v>
      </c>
      <c r="S18" s="126"/>
    </row>
    <row r="19" spans="1:23" ht="22.5" customHeight="1">
      <c r="A19" s="98" t="s">
        <v>21</v>
      </c>
      <c r="B19" s="5" t="s">
        <v>1</v>
      </c>
      <c r="C19" s="5" t="s">
        <v>17</v>
      </c>
      <c r="D19" s="5" t="s">
        <v>19</v>
      </c>
      <c r="E19" s="6" t="s">
        <v>20</v>
      </c>
      <c r="F19" s="5" t="s">
        <v>2</v>
      </c>
      <c r="G19" s="297" t="s">
        <v>146</v>
      </c>
      <c r="H19" s="298"/>
      <c r="I19" s="299"/>
      <c r="J19" s="297" t="s">
        <v>174</v>
      </c>
      <c r="K19" s="298"/>
      <c r="L19" s="298"/>
      <c r="M19" s="298"/>
      <c r="N19" s="298"/>
      <c r="O19" s="298"/>
      <c r="P19" s="298"/>
      <c r="Q19" s="298"/>
      <c r="R19" s="299"/>
      <c r="U19" s="20"/>
      <c r="V19" s="20"/>
      <c r="W19" s="20"/>
    </row>
    <row r="20" spans="1:23" ht="22.5" customHeight="1">
      <c r="A20" s="99" t="s">
        <v>0</v>
      </c>
      <c r="B20" s="16"/>
      <c r="C20" s="16" t="s">
        <v>18</v>
      </c>
      <c r="D20" s="16"/>
      <c r="E20" s="17" t="s">
        <v>3</v>
      </c>
      <c r="F20" s="16" t="s">
        <v>3</v>
      </c>
      <c r="G20" s="5" t="s">
        <v>4</v>
      </c>
      <c r="H20" s="5" t="s">
        <v>5</v>
      </c>
      <c r="I20" s="5" t="s">
        <v>6</v>
      </c>
      <c r="J20" s="5" t="s">
        <v>7</v>
      </c>
      <c r="K20" s="5" t="s">
        <v>8</v>
      </c>
      <c r="L20" s="5" t="s">
        <v>9</v>
      </c>
      <c r="M20" s="5" t="s">
        <v>10</v>
      </c>
      <c r="N20" s="5" t="s">
        <v>11</v>
      </c>
      <c r="O20" s="5" t="s">
        <v>12</v>
      </c>
      <c r="P20" s="5" t="s">
        <v>13</v>
      </c>
      <c r="Q20" s="5" t="s">
        <v>14</v>
      </c>
      <c r="R20" s="5" t="s">
        <v>15</v>
      </c>
      <c r="U20" s="21"/>
      <c r="V20" s="21"/>
      <c r="W20" s="21"/>
    </row>
    <row r="21" spans="1:19" ht="43.5" customHeight="1">
      <c r="A21" s="39"/>
      <c r="B21" s="45"/>
      <c r="C21" s="45" t="s">
        <v>271</v>
      </c>
      <c r="D21" s="35"/>
      <c r="E21" s="79"/>
      <c r="F21" s="36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126"/>
    </row>
    <row r="22" spans="1:18" ht="250.5" customHeight="1">
      <c r="A22" s="39">
        <v>5</v>
      </c>
      <c r="B22" s="38" t="s">
        <v>53</v>
      </c>
      <c r="C22" s="38" t="s">
        <v>86</v>
      </c>
      <c r="D22" s="35">
        <v>80000</v>
      </c>
      <c r="E22" s="42" t="s">
        <v>25</v>
      </c>
      <c r="F22" s="36" t="s">
        <v>40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</row>
    <row r="23" spans="1:18" ht="160.5" customHeight="1">
      <c r="A23" s="39">
        <v>6</v>
      </c>
      <c r="B23" s="45" t="s">
        <v>57</v>
      </c>
      <c r="C23" s="45" t="s">
        <v>178</v>
      </c>
      <c r="D23" s="48">
        <v>255000</v>
      </c>
      <c r="E23" s="93" t="s">
        <v>54</v>
      </c>
      <c r="F23" s="36" t="s">
        <v>40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</row>
    <row r="24" spans="1:18" s="126" customFormat="1" ht="19.5" customHeight="1">
      <c r="A24" s="73"/>
      <c r="B24" s="125"/>
      <c r="C24" s="125"/>
      <c r="D24" s="172"/>
      <c r="E24" s="173"/>
      <c r="F24" s="7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s="126" customFormat="1" ht="19.5" customHeight="1">
      <c r="A25" s="77"/>
      <c r="B25" s="127"/>
      <c r="C25" s="127"/>
      <c r="D25" s="58"/>
      <c r="E25" s="92"/>
      <c r="F25" s="3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18" ht="21">
      <c r="A26" s="77"/>
      <c r="B26" s="127"/>
      <c r="C26" s="127"/>
      <c r="D26" s="113"/>
      <c r="E26" s="128"/>
      <c r="F26" s="3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>
        <v>3</v>
      </c>
    </row>
    <row r="27" spans="1:18" ht="23.25" customHeight="1">
      <c r="A27" s="98" t="s">
        <v>21</v>
      </c>
      <c r="B27" s="5" t="s">
        <v>1</v>
      </c>
      <c r="C27" s="5" t="s">
        <v>17</v>
      </c>
      <c r="D27" s="5" t="s">
        <v>19</v>
      </c>
      <c r="E27" s="6" t="s">
        <v>20</v>
      </c>
      <c r="F27" s="5" t="s">
        <v>2</v>
      </c>
      <c r="G27" s="297" t="s">
        <v>146</v>
      </c>
      <c r="H27" s="298"/>
      <c r="I27" s="299"/>
      <c r="J27" s="297" t="s">
        <v>174</v>
      </c>
      <c r="K27" s="298"/>
      <c r="L27" s="298"/>
      <c r="M27" s="298"/>
      <c r="N27" s="298"/>
      <c r="O27" s="298"/>
      <c r="P27" s="298"/>
      <c r="Q27" s="298"/>
      <c r="R27" s="299"/>
    </row>
    <row r="28" spans="1:18" ht="23.25" customHeight="1">
      <c r="A28" s="99" t="s">
        <v>0</v>
      </c>
      <c r="B28" s="16"/>
      <c r="C28" s="16" t="s">
        <v>18</v>
      </c>
      <c r="D28" s="16"/>
      <c r="E28" s="17" t="s">
        <v>3</v>
      </c>
      <c r="F28" s="16" t="s">
        <v>3</v>
      </c>
      <c r="G28" s="5" t="s">
        <v>4</v>
      </c>
      <c r="H28" s="5" t="s">
        <v>5</v>
      </c>
      <c r="I28" s="5" t="s">
        <v>6</v>
      </c>
      <c r="J28" s="5" t="s">
        <v>7</v>
      </c>
      <c r="K28" s="5" t="s">
        <v>8</v>
      </c>
      <c r="L28" s="5" t="s">
        <v>9</v>
      </c>
      <c r="M28" s="5" t="s">
        <v>10</v>
      </c>
      <c r="N28" s="5" t="s">
        <v>11</v>
      </c>
      <c r="O28" s="5" t="s">
        <v>12</v>
      </c>
      <c r="P28" s="5" t="s">
        <v>13</v>
      </c>
      <c r="Q28" s="5" t="s">
        <v>14</v>
      </c>
      <c r="R28" s="5" t="s">
        <v>15</v>
      </c>
    </row>
    <row r="29" spans="1:18" ht="180" customHeight="1">
      <c r="A29" s="39">
        <v>7</v>
      </c>
      <c r="B29" s="38" t="s">
        <v>82</v>
      </c>
      <c r="C29" s="43" t="s">
        <v>179</v>
      </c>
      <c r="D29" s="35">
        <v>100000</v>
      </c>
      <c r="E29" s="91" t="s">
        <v>54</v>
      </c>
      <c r="F29" s="36" t="s">
        <v>40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</row>
    <row r="30" spans="1:18" s="55" customFormat="1" ht="175.5" customHeight="1">
      <c r="A30" s="39">
        <v>8</v>
      </c>
      <c r="B30" s="45" t="s">
        <v>60</v>
      </c>
      <c r="C30" s="45" t="s">
        <v>180</v>
      </c>
      <c r="D30" s="48">
        <v>3600000</v>
      </c>
      <c r="E30" s="93" t="s">
        <v>61</v>
      </c>
      <c r="F30" s="36" t="s">
        <v>40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</row>
    <row r="31" spans="1:18" ht="142.5" customHeight="1">
      <c r="A31" s="39">
        <v>9</v>
      </c>
      <c r="B31" s="45" t="s">
        <v>83</v>
      </c>
      <c r="C31" s="45" t="s">
        <v>87</v>
      </c>
      <c r="D31" s="48">
        <v>180000</v>
      </c>
      <c r="E31" s="91" t="s">
        <v>81</v>
      </c>
      <c r="F31" s="36" t="s">
        <v>40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</row>
    <row r="32" spans="1:18" s="126" customFormat="1" ht="21">
      <c r="A32" s="77"/>
      <c r="B32" s="127"/>
      <c r="C32" s="127"/>
      <c r="D32" s="113"/>
      <c r="E32" s="128"/>
      <c r="F32" s="7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>
        <v>4</v>
      </c>
    </row>
    <row r="33" spans="1:18" ht="23.25" customHeight="1">
      <c r="A33" s="98" t="s">
        <v>21</v>
      </c>
      <c r="B33" s="5" t="s">
        <v>1</v>
      </c>
      <c r="C33" s="5" t="s">
        <v>17</v>
      </c>
      <c r="D33" s="5" t="s">
        <v>19</v>
      </c>
      <c r="E33" s="6" t="s">
        <v>20</v>
      </c>
      <c r="F33" s="5" t="s">
        <v>2</v>
      </c>
      <c r="G33" s="297" t="s">
        <v>146</v>
      </c>
      <c r="H33" s="298"/>
      <c r="I33" s="299"/>
      <c r="J33" s="297" t="s">
        <v>174</v>
      </c>
      <c r="K33" s="298"/>
      <c r="L33" s="298"/>
      <c r="M33" s="298"/>
      <c r="N33" s="298"/>
      <c r="O33" s="298"/>
      <c r="P33" s="298"/>
      <c r="Q33" s="298"/>
      <c r="R33" s="299"/>
    </row>
    <row r="34" spans="1:18" ht="23.25" customHeight="1">
      <c r="A34" s="102" t="s">
        <v>0</v>
      </c>
      <c r="B34" s="7"/>
      <c r="C34" s="7" t="s">
        <v>18</v>
      </c>
      <c r="D34" s="7"/>
      <c r="E34" s="8" t="s">
        <v>3</v>
      </c>
      <c r="F34" s="7" t="s">
        <v>3</v>
      </c>
      <c r="G34" s="9" t="s">
        <v>4</v>
      </c>
      <c r="H34" s="9" t="s">
        <v>5</v>
      </c>
      <c r="I34" s="9" t="s">
        <v>6</v>
      </c>
      <c r="J34" s="9" t="s">
        <v>7</v>
      </c>
      <c r="K34" s="9" t="s">
        <v>8</v>
      </c>
      <c r="L34" s="9" t="s">
        <v>9</v>
      </c>
      <c r="M34" s="9" t="s">
        <v>10</v>
      </c>
      <c r="N34" s="9" t="s">
        <v>11</v>
      </c>
      <c r="O34" s="9" t="s">
        <v>12</v>
      </c>
      <c r="P34" s="9" t="s">
        <v>13</v>
      </c>
      <c r="Q34" s="9" t="s">
        <v>14</v>
      </c>
      <c r="R34" s="9" t="s">
        <v>15</v>
      </c>
    </row>
    <row r="35" spans="1:18" s="126" customFormat="1" ht="308.25" customHeight="1">
      <c r="A35" s="39">
        <v>10</v>
      </c>
      <c r="B35" s="45" t="s">
        <v>84</v>
      </c>
      <c r="C35" s="45" t="s">
        <v>272</v>
      </c>
      <c r="D35" s="44">
        <v>300000</v>
      </c>
      <c r="E35" s="79" t="s">
        <v>25</v>
      </c>
      <c r="F35" s="36" t="s">
        <v>40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</row>
    <row r="36" spans="1:18" ht="174.75" customHeight="1">
      <c r="A36" s="82">
        <v>11</v>
      </c>
      <c r="B36" s="43" t="s">
        <v>85</v>
      </c>
      <c r="C36" s="38" t="s">
        <v>273</v>
      </c>
      <c r="D36" s="46">
        <v>200000</v>
      </c>
      <c r="E36" s="42" t="s">
        <v>25</v>
      </c>
      <c r="F36" s="36" t="s">
        <v>40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</row>
    <row r="37" spans="1:18" s="126" customFormat="1" ht="21">
      <c r="A37" s="77"/>
      <c r="B37" s="127"/>
      <c r="C37" s="127"/>
      <c r="D37" s="113"/>
      <c r="E37" s="128"/>
      <c r="F37" s="7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s="126" customFormat="1" ht="21">
      <c r="A38" s="77"/>
      <c r="B38" s="127"/>
      <c r="C38" s="127"/>
      <c r="D38" s="113"/>
      <c r="E38" s="128"/>
      <c r="F38" s="3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>
        <v>5</v>
      </c>
    </row>
    <row r="39" spans="1:18" s="126" customFormat="1" ht="21">
      <c r="A39" s="77"/>
      <c r="B39" s="127"/>
      <c r="C39" s="127"/>
      <c r="D39" s="113"/>
      <c r="E39" s="128"/>
      <c r="F39" s="3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23.25" customHeight="1">
      <c r="A40" s="98" t="s">
        <v>21</v>
      </c>
      <c r="B40" s="5" t="s">
        <v>1</v>
      </c>
      <c r="C40" s="5" t="s">
        <v>17</v>
      </c>
      <c r="D40" s="5" t="s">
        <v>19</v>
      </c>
      <c r="E40" s="6" t="s">
        <v>20</v>
      </c>
      <c r="F40" s="5" t="s">
        <v>2</v>
      </c>
      <c r="G40" s="297" t="s">
        <v>146</v>
      </c>
      <c r="H40" s="298"/>
      <c r="I40" s="299"/>
      <c r="J40" s="297" t="s">
        <v>174</v>
      </c>
      <c r="K40" s="298"/>
      <c r="L40" s="298"/>
      <c r="M40" s="298"/>
      <c r="N40" s="298"/>
      <c r="O40" s="298"/>
      <c r="P40" s="298"/>
      <c r="Q40" s="298"/>
      <c r="R40" s="299"/>
    </row>
    <row r="41" spans="1:18" ht="23.25" customHeight="1">
      <c r="A41" s="99" t="s">
        <v>0</v>
      </c>
      <c r="B41" s="16"/>
      <c r="C41" s="16" t="s">
        <v>18</v>
      </c>
      <c r="D41" s="16"/>
      <c r="E41" s="17" t="s">
        <v>3</v>
      </c>
      <c r="F41" s="16" t="s">
        <v>3</v>
      </c>
      <c r="G41" s="5" t="s">
        <v>4</v>
      </c>
      <c r="H41" s="5" t="s">
        <v>5</v>
      </c>
      <c r="I41" s="5" t="s">
        <v>6</v>
      </c>
      <c r="J41" s="5" t="s">
        <v>7</v>
      </c>
      <c r="K41" s="5" t="s">
        <v>8</v>
      </c>
      <c r="L41" s="5" t="s">
        <v>9</v>
      </c>
      <c r="M41" s="5" t="s">
        <v>10</v>
      </c>
      <c r="N41" s="5" t="s">
        <v>11</v>
      </c>
      <c r="O41" s="5" t="s">
        <v>12</v>
      </c>
      <c r="P41" s="5" t="s">
        <v>13</v>
      </c>
      <c r="Q41" s="5" t="s">
        <v>14</v>
      </c>
      <c r="R41" s="5" t="s">
        <v>15</v>
      </c>
    </row>
    <row r="42" spans="1:18" ht="194.25" customHeight="1">
      <c r="A42" s="39"/>
      <c r="B42" s="34"/>
      <c r="C42" s="34" t="s">
        <v>274</v>
      </c>
      <c r="D42" s="35"/>
      <c r="E42" s="79"/>
      <c r="F42" s="36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</row>
    <row r="43" spans="1:18" ht="177" customHeight="1">
      <c r="A43" s="39">
        <v>12</v>
      </c>
      <c r="B43" s="171" t="s">
        <v>181</v>
      </c>
      <c r="C43" s="34" t="s">
        <v>182</v>
      </c>
      <c r="D43" s="35">
        <v>100000</v>
      </c>
      <c r="E43" s="42" t="s">
        <v>25</v>
      </c>
      <c r="F43" s="36" t="s">
        <v>40</v>
      </c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</row>
    <row r="44" spans="1:18" ht="21">
      <c r="A44" s="77"/>
      <c r="B44" s="13"/>
      <c r="C44" s="13"/>
      <c r="D44" s="14"/>
      <c r="E44" s="27"/>
      <c r="F44" s="18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ht="21">
      <c r="A45" s="77"/>
      <c r="B45" s="13"/>
      <c r="C45" s="13"/>
      <c r="D45" s="14"/>
      <c r="E45" s="27"/>
      <c r="F45" s="18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ht="21">
      <c r="A46" s="77"/>
      <c r="B46" s="13"/>
      <c r="C46" s="13"/>
      <c r="D46" s="14"/>
      <c r="E46" s="27"/>
      <c r="F46" s="18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ht="21">
      <c r="A47" s="77"/>
      <c r="B47" s="13"/>
      <c r="C47" s="13"/>
      <c r="D47" s="14"/>
      <c r="E47" s="27"/>
      <c r="F47" s="18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21">
      <c r="A48" s="77"/>
      <c r="B48" s="13"/>
      <c r="C48" s="13"/>
      <c r="D48" s="14"/>
      <c r="E48" s="27"/>
      <c r="F48" s="18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ht="21">
      <c r="A49" s="77"/>
      <c r="B49" s="13"/>
      <c r="C49" s="13"/>
      <c r="D49" s="14"/>
      <c r="E49" s="27"/>
      <c r="F49" s="18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>
        <v>6</v>
      </c>
    </row>
    <row r="50" spans="1:16" ht="22.5">
      <c r="A50" s="95" t="s">
        <v>168</v>
      </c>
      <c r="B50" s="20"/>
      <c r="C50" s="13"/>
      <c r="D50" s="14"/>
      <c r="E50" s="12"/>
      <c r="F50" s="18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8" ht="22.5">
      <c r="A51" s="96" t="s">
        <v>169</v>
      </c>
      <c r="B51" s="21"/>
      <c r="C51" s="13"/>
      <c r="D51" s="14"/>
      <c r="E51" s="12"/>
      <c r="F51" s="18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ht="24.75" customHeight="1">
      <c r="A52" s="157" t="s">
        <v>27</v>
      </c>
      <c r="B52" s="20" t="s">
        <v>28</v>
      </c>
      <c r="C52" s="52"/>
      <c r="D52" s="53"/>
      <c r="E52" s="54"/>
      <c r="F52" s="54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</row>
    <row r="53" spans="2:5" ht="24.75" customHeight="1">
      <c r="B53" s="69" t="s">
        <v>170</v>
      </c>
      <c r="C53" s="13"/>
      <c r="D53" s="3"/>
      <c r="E53" s="80"/>
    </row>
    <row r="54" spans="2:5" ht="22.5">
      <c r="B54" s="156"/>
      <c r="C54" s="15"/>
      <c r="D54" s="3"/>
      <c r="E54" s="80"/>
    </row>
    <row r="55" spans="1:40" ht="24" customHeight="1">
      <c r="A55" s="98" t="s">
        <v>21</v>
      </c>
      <c r="B55" s="16" t="s">
        <v>1</v>
      </c>
      <c r="C55" s="16" t="s">
        <v>17</v>
      </c>
      <c r="D55" s="5" t="s">
        <v>19</v>
      </c>
      <c r="E55" s="6" t="s">
        <v>20</v>
      </c>
      <c r="F55" s="5" t="s">
        <v>2</v>
      </c>
      <c r="G55" s="297" t="s">
        <v>146</v>
      </c>
      <c r="H55" s="298"/>
      <c r="I55" s="299"/>
      <c r="J55" s="297" t="s">
        <v>174</v>
      </c>
      <c r="K55" s="298"/>
      <c r="L55" s="298"/>
      <c r="M55" s="298"/>
      <c r="N55" s="298"/>
      <c r="O55" s="298"/>
      <c r="P55" s="298"/>
      <c r="Q55" s="298"/>
      <c r="R55" s="299"/>
      <c r="W55" s="12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</row>
    <row r="56" spans="1:40" ht="25.5" customHeight="1">
      <c r="A56" s="99" t="s">
        <v>0</v>
      </c>
      <c r="B56" s="16"/>
      <c r="C56" s="16" t="s">
        <v>18</v>
      </c>
      <c r="D56" s="16"/>
      <c r="E56" s="17" t="s">
        <v>3</v>
      </c>
      <c r="F56" s="16" t="s">
        <v>3</v>
      </c>
      <c r="G56" s="5" t="s">
        <v>4</v>
      </c>
      <c r="H56" s="5" t="s">
        <v>5</v>
      </c>
      <c r="I56" s="5" t="s">
        <v>6</v>
      </c>
      <c r="J56" s="5" t="s">
        <v>7</v>
      </c>
      <c r="K56" s="5" t="s">
        <v>8</v>
      </c>
      <c r="L56" s="5" t="s">
        <v>9</v>
      </c>
      <c r="M56" s="5" t="s">
        <v>10</v>
      </c>
      <c r="N56" s="5" t="s">
        <v>11</v>
      </c>
      <c r="O56" s="5" t="s">
        <v>12</v>
      </c>
      <c r="P56" s="5" t="s">
        <v>13</v>
      </c>
      <c r="Q56" s="5" t="s">
        <v>14</v>
      </c>
      <c r="R56" s="5" t="s">
        <v>15</v>
      </c>
      <c r="W56" s="12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</row>
    <row r="57" spans="1:40" ht="349.5" customHeight="1">
      <c r="A57" s="39">
        <v>1</v>
      </c>
      <c r="B57" s="34" t="s">
        <v>89</v>
      </c>
      <c r="C57" s="147" t="s">
        <v>93</v>
      </c>
      <c r="D57" s="35">
        <v>350000</v>
      </c>
      <c r="E57" s="82" t="s">
        <v>24</v>
      </c>
      <c r="F57" s="36" t="s">
        <v>40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U57" s="1" t="s">
        <v>365</v>
      </c>
      <c r="V57" s="294">
        <f>D57+D63+D64+D70+D74+D75+D80</f>
        <v>850000</v>
      </c>
      <c r="W57" s="12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</row>
    <row r="58" spans="1:40" ht="21">
      <c r="A58" s="73"/>
      <c r="B58" s="74"/>
      <c r="C58" s="129"/>
      <c r="D58" s="75"/>
      <c r="E58" s="130"/>
      <c r="F58" s="7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W58" s="12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</row>
    <row r="59" spans="1:40" ht="21">
      <c r="A59" s="77"/>
      <c r="B59" s="112"/>
      <c r="C59" s="131"/>
      <c r="D59" s="113"/>
      <c r="E59" s="88"/>
      <c r="F59" s="3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W59" s="12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</row>
    <row r="60" spans="1:40" ht="21">
      <c r="A60" s="77"/>
      <c r="B60" s="112"/>
      <c r="C60" s="131"/>
      <c r="D60" s="113"/>
      <c r="E60" s="88"/>
      <c r="F60" s="3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>
        <v>7</v>
      </c>
      <c r="W60" s="12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</row>
    <row r="61" spans="1:40" ht="24" customHeight="1">
      <c r="A61" s="98" t="s">
        <v>21</v>
      </c>
      <c r="B61" s="5" t="s">
        <v>1</v>
      </c>
      <c r="C61" s="5" t="s">
        <v>17</v>
      </c>
      <c r="D61" s="5" t="s">
        <v>19</v>
      </c>
      <c r="E61" s="6" t="s">
        <v>20</v>
      </c>
      <c r="F61" s="5" t="s">
        <v>2</v>
      </c>
      <c r="G61" s="297" t="s">
        <v>146</v>
      </c>
      <c r="H61" s="298"/>
      <c r="I61" s="299"/>
      <c r="J61" s="297" t="s">
        <v>174</v>
      </c>
      <c r="K61" s="298"/>
      <c r="L61" s="298"/>
      <c r="M61" s="298"/>
      <c r="N61" s="298"/>
      <c r="O61" s="298"/>
      <c r="P61" s="298"/>
      <c r="Q61" s="298"/>
      <c r="R61" s="299"/>
      <c r="W61" s="12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</row>
    <row r="62" spans="1:40" ht="25.5" customHeight="1">
      <c r="A62" s="102" t="s">
        <v>0</v>
      </c>
      <c r="B62" s="7"/>
      <c r="C62" s="7" t="s">
        <v>18</v>
      </c>
      <c r="D62" s="7"/>
      <c r="E62" s="8" t="s">
        <v>3</v>
      </c>
      <c r="F62" s="7" t="s">
        <v>3</v>
      </c>
      <c r="G62" s="5" t="s">
        <v>4</v>
      </c>
      <c r="H62" s="5" t="s">
        <v>5</v>
      </c>
      <c r="I62" s="5" t="s">
        <v>6</v>
      </c>
      <c r="J62" s="5" t="s">
        <v>7</v>
      </c>
      <c r="K62" s="5" t="s">
        <v>8</v>
      </c>
      <c r="L62" s="5" t="s">
        <v>9</v>
      </c>
      <c r="M62" s="5" t="s">
        <v>10</v>
      </c>
      <c r="N62" s="5" t="s">
        <v>11</v>
      </c>
      <c r="O62" s="5" t="s">
        <v>12</v>
      </c>
      <c r="P62" s="5" t="s">
        <v>13</v>
      </c>
      <c r="Q62" s="5" t="s">
        <v>14</v>
      </c>
      <c r="R62" s="5" t="s">
        <v>15</v>
      </c>
      <c r="W62" s="12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</row>
    <row r="63" spans="1:40" ht="294" customHeight="1">
      <c r="A63" s="39">
        <v>2</v>
      </c>
      <c r="B63" s="34" t="s">
        <v>90</v>
      </c>
      <c r="C63" s="38" t="s">
        <v>94</v>
      </c>
      <c r="D63" s="35">
        <v>50000</v>
      </c>
      <c r="E63" s="82" t="s">
        <v>24</v>
      </c>
      <c r="F63" s="36" t="s">
        <v>40</v>
      </c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V63" s="13"/>
      <c r="W63" s="12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</row>
    <row r="64" spans="1:40" ht="201" customHeight="1">
      <c r="A64" s="39">
        <v>3</v>
      </c>
      <c r="B64" s="34" t="s">
        <v>91</v>
      </c>
      <c r="C64" s="38" t="s">
        <v>275</v>
      </c>
      <c r="D64" s="35">
        <v>150000</v>
      </c>
      <c r="E64" s="82" t="s">
        <v>24</v>
      </c>
      <c r="F64" s="36" t="s">
        <v>40</v>
      </c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W64" s="12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</row>
    <row r="65" spans="1:40" ht="19.5" customHeight="1">
      <c r="A65" s="77"/>
      <c r="B65" s="112"/>
      <c r="C65" s="134"/>
      <c r="D65" s="113"/>
      <c r="E65" s="88"/>
      <c r="F65" s="3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>
        <v>8</v>
      </c>
      <c r="W65" s="12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</row>
    <row r="66" spans="1:40" ht="27.75" customHeight="1" hidden="1">
      <c r="A66" s="77"/>
      <c r="B66" s="112"/>
      <c r="C66" s="131"/>
      <c r="D66" s="113"/>
      <c r="E66" s="88"/>
      <c r="F66" s="33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>
        <v>8</v>
      </c>
      <c r="W66" s="12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</row>
    <row r="67" spans="1:40" ht="30.75" customHeight="1">
      <c r="A67" s="98" t="s">
        <v>21</v>
      </c>
      <c r="B67" s="5" t="s">
        <v>1</v>
      </c>
      <c r="C67" s="5" t="s">
        <v>17</v>
      </c>
      <c r="D67" s="5" t="s">
        <v>19</v>
      </c>
      <c r="E67" s="6" t="s">
        <v>20</v>
      </c>
      <c r="F67" s="5" t="s">
        <v>2</v>
      </c>
      <c r="G67" s="297" t="s">
        <v>146</v>
      </c>
      <c r="H67" s="298"/>
      <c r="I67" s="299"/>
      <c r="J67" s="297" t="s">
        <v>174</v>
      </c>
      <c r="K67" s="298"/>
      <c r="L67" s="298"/>
      <c r="M67" s="298"/>
      <c r="N67" s="298"/>
      <c r="O67" s="298"/>
      <c r="P67" s="298"/>
      <c r="Q67" s="298"/>
      <c r="R67" s="299"/>
      <c r="W67" s="12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</row>
    <row r="68" spans="1:40" ht="25.5" customHeight="1">
      <c r="A68" s="99" t="s">
        <v>0</v>
      </c>
      <c r="B68" s="16"/>
      <c r="C68" s="16" t="s">
        <v>18</v>
      </c>
      <c r="D68" s="16"/>
      <c r="E68" s="17" t="s">
        <v>3</v>
      </c>
      <c r="F68" s="16" t="s">
        <v>3</v>
      </c>
      <c r="G68" s="5" t="s">
        <v>4</v>
      </c>
      <c r="H68" s="5" t="s">
        <v>5</v>
      </c>
      <c r="I68" s="5" t="s">
        <v>6</v>
      </c>
      <c r="J68" s="5" t="s">
        <v>7</v>
      </c>
      <c r="K68" s="5" t="s">
        <v>8</v>
      </c>
      <c r="L68" s="5" t="s">
        <v>9</v>
      </c>
      <c r="M68" s="5" t="s">
        <v>10</v>
      </c>
      <c r="N68" s="5" t="s">
        <v>11</v>
      </c>
      <c r="O68" s="5" t="s">
        <v>12</v>
      </c>
      <c r="P68" s="5" t="s">
        <v>13</v>
      </c>
      <c r="Q68" s="5" t="s">
        <v>14</v>
      </c>
      <c r="R68" s="5" t="s">
        <v>15</v>
      </c>
      <c r="W68" s="12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</row>
    <row r="69" spans="1:18" ht="143.25" customHeight="1">
      <c r="A69" s="40"/>
      <c r="B69" s="37"/>
      <c r="C69" s="34" t="s">
        <v>276</v>
      </c>
      <c r="D69" s="37"/>
      <c r="E69" s="32"/>
      <c r="F69" s="174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1:40" ht="336" customHeight="1">
      <c r="A70" s="39">
        <v>4</v>
      </c>
      <c r="B70" s="34" t="s">
        <v>92</v>
      </c>
      <c r="C70" s="34" t="s">
        <v>183</v>
      </c>
      <c r="D70" s="35">
        <v>30000</v>
      </c>
      <c r="E70" s="39" t="s">
        <v>24</v>
      </c>
      <c r="F70" s="36" t="s">
        <v>40</v>
      </c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W70" s="12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</row>
    <row r="71" spans="1:40" ht="27" customHeight="1">
      <c r="A71" s="77"/>
      <c r="B71" s="112"/>
      <c r="C71" s="112"/>
      <c r="D71" s="113"/>
      <c r="E71" s="77"/>
      <c r="F71" s="3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>
        <v>9</v>
      </c>
      <c r="W71" s="12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</row>
    <row r="72" spans="1:40" ht="21">
      <c r="A72" s="98" t="s">
        <v>21</v>
      </c>
      <c r="B72" s="5" t="s">
        <v>1</v>
      </c>
      <c r="C72" s="5" t="s">
        <v>17</v>
      </c>
      <c r="D72" s="5" t="s">
        <v>19</v>
      </c>
      <c r="E72" s="6" t="s">
        <v>20</v>
      </c>
      <c r="F72" s="5" t="s">
        <v>2</v>
      </c>
      <c r="G72" s="297" t="s">
        <v>146</v>
      </c>
      <c r="H72" s="298"/>
      <c r="I72" s="299"/>
      <c r="J72" s="297" t="s">
        <v>174</v>
      </c>
      <c r="K72" s="298"/>
      <c r="L72" s="298"/>
      <c r="M72" s="298"/>
      <c r="N72" s="298"/>
      <c r="O72" s="298"/>
      <c r="P72" s="298"/>
      <c r="Q72" s="298"/>
      <c r="R72" s="299"/>
      <c r="W72" s="12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</row>
    <row r="73" spans="1:40" ht="21">
      <c r="A73" s="99" t="s">
        <v>0</v>
      </c>
      <c r="B73" s="16"/>
      <c r="C73" s="16" t="s">
        <v>18</v>
      </c>
      <c r="D73" s="16"/>
      <c r="E73" s="17" t="s">
        <v>3</v>
      </c>
      <c r="F73" s="16" t="s">
        <v>3</v>
      </c>
      <c r="G73" s="5" t="s">
        <v>4</v>
      </c>
      <c r="H73" s="5" t="s">
        <v>5</v>
      </c>
      <c r="I73" s="5" t="s">
        <v>6</v>
      </c>
      <c r="J73" s="5" t="s">
        <v>7</v>
      </c>
      <c r="K73" s="5" t="s">
        <v>8</v>
      </c>
      <c r="L73" s="5" t="s">
        <v>9</v>
      </c>
      <c r="M73" s="5" t="s">
        <v>10</v>
      </c>
      <c r="N73" s="5" t="s">
        <v>11</v>
      </c>
      <c r="O73" s="5" t="s">
        <v>12</v>
      </c>
      <c r="P73" s="5" t="s">
        <v>13</v>
      </c>
      <c r="Q73" s="5" t="s">
        <v>14</v>
      </c>
      <c r="R73" s="5" t="s">
        <v>15</v>
      </c>
      <c r="W73" s="12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</row>
    <row r="74" spans="1:40" ht="310.5" customHeight="1">
      <c r="A74" s="39">
        <v>5</v>
      </c>
      <c r="B74" s="34" t="s">
        <v>95</v>
      </c>
      <c r="C74" s="34" t="s">
        <v>96</v>
      </c>
      <c r="D74" s="35">
        <v>150000</v>
      </c>
      <c r="E74" s="82" t="s">
        <v>24</v>
      </c>
      <c r="F74" s="36" t="s">
        <v>40</v>
      </c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W74" s="12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</row>
    <row r="75" spans="1:18" s="67" customFormat="1" ht="180.75" customHeight="1">
      <c r="A75" s="39">
        <v>6</v>
      </c>
      <c r="B75" s="34" t="s">
        <v>97</v>
      </c>
      <c r="C75" s="34" t="s">
        <v>278</v>
      </c>
      <c r="D75" s="35">
        <v>70000</v>
      </c>
      <c r="E75" s="39" t="s">
        <v>24</v>
      </c>
      <c r="F75" s="36" t="s">
        <v>40</v>
      </c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</row>
    <row r="76" spans="1:18" s="177" customFormat="1" ht="19.5" customHeight="1">
      <c r="A76" s="77"/>
      <c r="B76" s="112"/>
      <c r="C76" s="112"/>
      <c r="D76" s="113"/>
      <c r="E76" s="77"/>
      <c r="F76" s="3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>
        <v>10</v>
      </c>
    </row>
    <row r="77" spans="1:18" ht="21">
      <c r="A77" s="98" t="s">
        <v>21</v>
      </c>
      <c r="B77" s="5" t="s">
        <v>1</v>
      </c>
      <c r="C77" s="5" t="s">
        <v>17</v>
      </c>
      <c r="D77" s="5" t="s">
        <v>19</v>
      </c>
      <c r="E77" s="6" t="s">
        <v>20</v>
      </c>
      <c r="F77" s="5" t="s">
        <v>2</v>
      </c>
      <c r="G77" s="297" t="s">
        <v>146</v>
      </c>
      <c r="H77" s="298"/>
      <c r="I77" s="299"/>
      <c r="J77" s="297" t="s">
        <v>174</v>
      </c>
      <c r="K77" s="298"/>
      <c r="L77" s="298"/>
      <c r="M77" s="298"/>
      <c r="N77" s="298"/>
      <c r="O77" s="298"/>
      <c r="P77" s="298"/>
      <c r="Q77" s="298"/>
      <c r="R77" s="299"/>
    </row>
    <row r="78" spans="1:18" ht="19.5" customHeight="1">
      <c r="A78" s="102" t="s">
        <v>0</v>
      </c>
      <c r="B78" s="7"/>
      <c r="C78" s="7" t="s">
        <v>18</v>
      </c>
      <c r="D78" s="7"/>
      <c r="E78" s="8" t="s">
        <v>3</v>
      </c>
      <c r="F78" s="7" t="s">
        <v>3</v>
      </c>
      <c r="G78" s="9" t="s">
        <v>4</v>
      </c>
      <c r="H78" s="9" t="s">
        <v>5</v>
      </c>
      <c r="I78" s="9" t="s">
        <v>6</v>
      </c>
      <c r="J78" s="9" t="s">
        <v>7</v>
      </c>
      <c r="K78" s="9" t="s">
        <v>8</v>
      </c>
      <c r="L78" s="9" t="s">
        <v>9</v>
      </c>
      <c r="M78" s="9" t="s">
        <v>10</v>
      </c>
      <c r="N78" s="9" t="s">
        <v>11</v>
      </c>
      <c r="O78" s="9" t="s">
        <v>12</v>
      </c>
      <c r="P78" s="9" t="s">
        <v>13</v>
      </c>
      <c r="Q78" s="9" t="s">
        <v>14</v>
      </c>
      <c r="R78" s="9" t="s">
        <v>15</v>
      </c>
    </row>
    <row r="79" spans="1:18" s="67" customFormat="1" ht="143.25" customHeight="1">
      <c r="A79" s="39"/>
      <c r="B79" s="34"/>
      <c r="C79" s="34" t="s">
        <v>279</v>
      </c>
      <c r="D79" s="170"/>
      <c r="E79" s="39"/>
      <c r="F79" s="36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</row>
    <row r="80" spans="1:18" s="67" customFormat="1" ht="162.75" customHeight="1">
      <c r="A80" s="39">
        <v>7</v>
      </c>
      <c r="B80" s="171" t="s">
        <v>198</v>
      </c>
      <c r="C80" s="34" t="s">
        <v>277</v>
      </c>
      <c r="D80" s="170">
        <v>50000</v>
      </c>
      <c r="E80" s="39" t="s">
        <v>24</v>
      </c>
      <c r="F80" s="36" t="s">
        <v>40</v>
      </c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</row>
    <row r="81" spans="1:18" s="67" customFormat="1" ht="23.25">
      <c r="A81" s="77"/>
      <c r="B81" s="13"/>
      <c r="C81" s="13"/>
      <c r="D81" s="14"/>
      <c r="E81" s="12"/>
      <c r="F81" s="18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</row>
    <row r="82" spans="1:18" s="67" customFormat="1" ht="23.25">
      <c r="A82" s="77"/>
      <c r="B82" s="13"/>
      <c r="C82" s="13"/>
      <c r="D82" s="14"/>
      <c r="E82" s="12"/>
      <c r="F82" s="18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</row>
    <row r="83" spans="1:18" s="67" customFormat="1" ht="23.25">
      <c r="A83" s="77"/>
      <c r="B83" s="13"/>
      <c r="C83" s="13"/>
      <c r="D83" s="14"/>
      <c r="E83" s="12"/>
      <c r="F83" s="18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</row>
    <row r="84" spans="1:18" s="67" customFormat="1" ht="23.25">
      <c r="A84" s="77"/>
      <c r="B84" s="13"/>
      <c r="C84" s="13"/>
      <c r="D84" s="14"/>
      <c r="E84" s="12"/>
      <c r="F84" s="18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</row>
    <row r="85" spans="1:18" s="67" customFormat="1" ht="23.25">
      <c r="A85" s="77"/>
      <c r="B85" s="13"/>
      <c r="C85" s="13"/>
      <c r="D85" s="14"/>
      <c r="E85" s="12"/>
      <c r="F85" s="18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</row>
    <row r="86" spans="1:18" s="67" customFormat="1" ht="23.25">
      <c r="A86" s="77"/>
      <c r="B86" s="13"/>
      <c r="C86" s="13"/>
      <c r="D86" s="14"/>
      <c r="E86" s="12"/>
      <c r="F86" s="18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1:18" s="67" customFormat="1" ht="23.25">
      <c r="A87" s="77"/>
      <c r="B87" s="13"/>
      <c r="C87" s="13"/>
      <c r="D87" s="14"/>
      <c r="E87" s="12"/>
      <c r="F87" s="18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1:18" s="67" customFormat="1" ht="23.25">
      <c r="A88" s="77"/>
      <c r="B88" s="13"/>
      <c r="C88" s="13"/>
      <c r="D88" s="14"/>
      <c r="E88" s="12"/>
      <c r="F88" s="18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</row>
    <row r="89" spans="1:18" s="67" customFormat="1" ht="23.25">
      <c r="A89" s="77"/>
      <c r="B89" s="13"/>
      <c r="C89" s="13"/>
      <c r="D89" s="14"/>
      <c r="E89" s="12"/>
      <c r="F89" s="18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</row>
    <row r="90" spans="1:18" s="67" customFormat="1" ht="23.25">
      <c r="A90" s="77"/>
      <c r="B90" s="13"/>
      <c r="C90" s="13"/>
      <c r="D90" s="14"/>
      <c r="E90" s="12"/>
      <c r="F90" s="18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>
        <v>11</v>
      </c>
    </row>
    <row r="91" spans="1:16" ht="21">
      <c r="A91" s="95" t="s">
        <v>159</v>
      </c>
      <c r="B91" s="25"/>
      <c r="C91" s="25"/>
      <c r="D91" s="14"/>
      <c r="E91" s="12"/>
      <c r="F91" s="18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8" ht="22.5" customHeight="1">
      <c r="A92" s="96" t="s">
        <v>160</v>
      </c>
      <c r="B92" s="25"/>
      <c r="C92" s="25"/>
      <c r="D92" s="14"/>
      <c r="E92" s="12"/>
      <c r="F92" s="18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</row>
    <row r="93" spans="1:18" ht="23.25">
      <c r="A93" s="83" t="s">
        <v>29</v>
      </c>
      <c r="B93" s="62" t="s">
        <v>30</v>
      </c>
      <c r="C93" s="62"/>
      <c r="D93" s="56"/>
      <c r="E93" s="56"/>
      <c r="F93" s="56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7"/>
      <c r="R93" s="68"/>
    </row>
    <row r="94" spans="1:18" ht="21" customHeight="1">
      <c r="A94" s="83"/>
      <c r="B94" s="62" t="s">
        <v>189</v>
      </c>
      <c r="C94" s="62"/>
      <c r="D94" s="56"/>
      <c r="E94" s="56"/>
      <c r="F94" s="56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7"/>
      <c r="R94" s="68"/>
    </row>
    <row r="95" spans="1:18" ht="19.5" customHeight="1">
      <c r="A95" s="101"/>
      <c r="B95" s="158" t="s">
        <v>64</v>
      </c>
      <c r="C95" s="61"/>
      <c r="D95" s="56"/>
      <c r="E95" s="56"/>
      <c r="F95" s="56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</row>
    <row r="96" spans="1:23" ht="21">
      <c r="A96" s="98" t="s">
        <v>21</v>
      </c>
      <c r="B96" s="5" t="s">
        <v>1</v>
      </c>
      <c r="C96" s="5" t="s">
        <v>17</v>
      </c>
      <c r="D96" s="5" t="s">
        <v>19</v>
      </c>
      <c r="E96" s="6" t="s">
        <v>20</v>
      </c>
      <c r="F96" s="5" t="s">
        <v>2</v>
      </c>
      <c r="G96" s="297" t="s">
        <v>146</v>
      </c>
      <c r="H96" s="298"/>
      <c r="I96" s="299"/>
      <c r="J96" s="297" t="s">
        <v>174</v>
      </c>
      <c r="K96" s="298"/>
      <c r="L96" s="298"/>
      <c r="M96" s="298"/>
      <c r="N96" s="298"/>
      <c r="O96" s="298"/>
      <c r="P96" s="298"/>
      <c r="Q96" s="298"/>
      <c r="R96" s="299"/>
      <c r="V96" s="1" t="s">
        <v>366</v>
      </c>
      <c r="W96" s="294">
        <f>D98</f>
        <v>600000</v>
      </c>
    </row>
    <row r="97" spans="1:18" ht="19.5" customHeight="1">
      <c r="A97" s="102" t="s">
        <v>0</v>
      </c>
      <c r="B97" s="7"/>
      <c r="C97" s="7" t="s">
        <v>18</v>
      </c>
      <c r="D97" s="7"/>
      <c r="E97" s="8" t="s">
        <v>3</v>
      </c>
      <c r="F97" s="7" t="s">
        <v>3</v>
      </c>
      <c r="G97" s="9" t="s">
        <v>4</v>
      </c>
      <c r="H97" s="9" t="s">
        <v>5</v>
      </c>
      <c r="I97" s="9" t="s">
        <v>6</v>
      </c>
      <c r="J97" s="9" t="s">
        <v>7</v>
      </c>
      <c r="K97" s="9" t="s">
        <v>8</v>
      </c>
      <c r="L97" s="9" t="s">
        <v>9</v>
      </c>
      <c r="M97" s="9" t="s">
        <v>10</v>
      </c>
      <c r="N97" s="9" t="s">
        <v>11</v>
      </c>
      <c r="O97" s="9" t="s">
        <v>12</v>
      </c>
      <c r="P97" s="9" t="s">
        <v>13</v>
      </c>
      <c r="Q97" s="9" t="s">
        <v>14</v>
      </c>
      <c r="R97" s="9" t="s">
        <v>15</v>
      </c>
    </row>
    <row r="98" spans="1:18" ht="396" customHeight="1">
      <c r="A98" s="42">
        <v>1</v>
      </c>
      <c r="B98" s="34" t="s">
        <v>63</v>
      </c>
      <c r="C98" s="34" t="s">
        <v>280</v>
      </c>
      <c r="D98" s="50">
        <v>600000</v>
      </c>
      <c r="E98" s="42" t="s">
        <v>24</v>
      </c>
      <c r="F98" s="42" t="s">
        <v>62</v>
      </c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</row>
    <row r="99" spans="1:18" ht="19.5" customHeight="1">
      <c r="A99" s="137"/>
      <c r="B99" s="74"/>
      <c r="C99" s="74"/>
      <c r="D99" s="138"/>
      <c r="E99" s="137"/>
      <c r="F99" s="137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>
        <v>12</v>
      </c>
    </row>
    <row r="100" spans="1:18" ht="21">
      <c r="A100" s="98" t="s">
        <v>21</v>
      </c>
      <c r="B100" s="5" t="s">
        <v>1</v>
      </c>
      <c r="C100" s="5" t="s">
        <v>17</v>
      </c>
      <c r="D100" s="5" t="s">
        <v>19</v>
      </c>
      <c r="E100" s="6" t="s">
        <v>20</v>
      </c>
      <c r="F100" s="5" t="s">
        <v>2</v>
      </c>
      <c r="G100" s="297" t="s">
        <v>146</v>
      </c>
      <c r="H100" s="298"/>
      <c r="I100" s="299"/>
      <c r="J100" s="297" t="s">
        <v>174</v>
      </c>
      <c r="K100" s="298"/>
      <c r="L100" s="298"/>
      <c r="M100" s="298"/>
      <c r="N100" s="298"/>
      <c r="O100" s="298"/>
      <c r="P100" s="298"/>
      <c r="Q100" s="298"/>
      <c r="R100" s="299"/>
    </row>
    <row r="101" spans="1:18" ht="19.5" customHeight="1">
      <c r="A101" s="102" t="s">
        <v>0</v>
      </c>
      <c r="B101" s="7"/>
      <c r="C101" s="7" t="s">
        <v>18</v>
      </c>
      <c r="D101" s="7"/>
      <c r="E101" s="8" t="s">
        <v>3</v>
      </c>
      <c r="F101" s="7" t="s">
        <v>3</v>
      </c>
      <c r="G101" s="9" t="s">
        <v>4</v>
      </c>
      <c r="H101" s="9" t="s">
        <v>5</v>
      </c>
      <c r="I101" s="9" t="s">
        <v>6</v>
      </c>
      <c r="J101" s="9" t="s">
        <v>7</v>
      </c>
      <c r="K101" s="9" t="s">
        <v>8</v>
      </c>
      <c r="L101" s="9" t="s">
        <v>9</v>
      </c>
      <c r="M101" s="9" t="s">
        <v>10</v>
      </c>
      <c r="N101" s="9" t="s">
        <v>11</v>
      </c>
      <c r="O101" s="9" t="s">
        <v>12</v>
      </c>
      <c r="P101" s="9" t="s">
        <v>13</v>
      </c>
      <c r="Q101" s="9" t="s">
        <v>14</v>
      </c>
      <c r="R101" s="9" t="s">
        <v>15</v>
      </c>
    </row>
    <row r="102" spans="1:18" ht="176.25" customHeight="1">
      <c r="A102" s="42"/>
      <c r="B102" s="34"/>
      <c r="C102" s="34" t="s">
        <v>281</v>
      </c>
      <c r="D102" s="50"/>
      <c r="E102" s="42"/>
      <c r="F102" s="49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</row>
    <row r="103" spans="1:18" s="67" customFormat="1" ht="23.25">
      <c r="A103" s="77"/>
      <c r="B103" s="112"/>
      <c r="C103" s="112"/>
      <c r="D103" s="113"/>
      <c r="E103" s="136"/>
      <c r="F103" s="114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</row>
    <row r="104" spans="1:18" s="67" customFormat="1" ht="23.25">
      <c r="A104" s="77"/>
      <c r="B104" s="112"/>
      <c r="C104" s="112"/>
      <c r="D104" s="113"/>
      <c r="E104" s="136"/>
      <c r="F104" s="114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</row>
    <row r="105" spans="1:18" s="67" customFormat="1" ht="23.25">
      <c r="A105" s="77"/>
      <c r="B105" s="112"/>
      <c r="C105" s="112"/>
      <c r="D105" s="113"/>
      <c r="E105" s="136"/>
      <c r="F105" s="114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</row>
    <row r="106" spans="1:18" s="67" customFormat="1" ht="23.25">
      <c r="A106" s="77"/>
      <c r="B106" s="112"/>
      <c r="C106" s="112"/>
      <c r="D106" s="113"/>
      <c r="E106" s="136"/>
      <c r="F106" s="114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</row>
    <row r="107" spans="1:18" s="67" customFormat="1" ht="23.25">
      <c r="A107" s="77"/>
      <c r="B107" s="112"/>
      <c r="C107" s="112"/>
      <c r="D107" s="113"/>
      <c r="E107" s="136"/>
      <c r="F107" s="114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</row>
    <row r="108" spans="1:18" s="67" customFormat="1" ht="23.25">
      <c r="A108" s="77"/>
      <c r="B108" s="112"/>
      <c r="C108" s="112"/>
      <c r="D108" s="113"/>
      <c r="E108" s="136"/>
      <c r="F108" s="114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</row>
    <row r="109" spans="1:18" s="67" customFormat="1" ht="23.25">
      <c r="A109" s="77"/>
      <c r="B109" s="112"/>
      <c r="C109" s="112"/>
      <c r="D109" s="113"/>
      <c r="E109" s="136"/>
      <c r="F109" s="114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</row>
    <row r="110" spans="1:18" s="67" customFormat="1" ht="23.25">
      <c r="A110" s="77"/>
      <c r="B110" s="112"/>
      <c r="C110" s="112"/>
      <c r="D110" s="113"/>
      <c r="E110" s="136"/>
      <c r="F110" s="114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</row>
    <row r="111" spans="1:18" s="67" customFormat="1" ht="23.25">
      <c r="A111" s="77"/>
      <c r="B111" s="112"/>
      <c r="C111" s="112"/>
      <c r="D111" s="113"/>
      <c r="E111" s="136"/>
      <c r="F111" s="114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</row>
    <row r="112" spans="1:18" s="67" customFormat="1" ht="23.25">
      <c r="A112" s="77"/>
      <c r="B112" s="112"/>
      <c r="C112" s="112"/>
      <c r="D112" s="113"/>
      <c r="E112" s="136"/>
      <c r="F112" s="114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</row>
    <row r="113" spans="1:18" s="67" customFormat="1" ht="23.25">
      <c r="A113" s="77"/>
      <c r="B113" s="112"/>
      <c r="C113" s="112"/>
      <c r="D113" s="113"/>
      <c r="E113" s="136"/>
      <c r="F113" s="114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</row>
    <row r="114" spans="1:18" s="67" customFormat="1" ht="23.25">
      <c r="A114" s="77"/>
      <c r="B114" s="112"/>
      <c r="C114" s="112"/>
      <c r="D114" s="113"/>
      <c r="E114" s="136"/>
      <c r="F114" s="114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</row>
    <row r="115" spans="1:18" s="67" customFormat="1" ht="23.25">
      <c r="A115" s="77"/>
      <c r="B115" s="112"/>
      <c r="C115" s="112"/>
      <c r="D115" s="113"/>
      <c r="E115" s="136"/>
      <c r="F115" s="114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</row>
    <row r="116" spans="1:18" s="67" customFormat="1" ht="23.25">
      <c r="A116" s="77"/>
      <c r="B116" s="112"/>
      <c r="C116" s="112"/>
      <c r="D116" s="113"/>
      <c r="E116" s="136"/>
      <c r="F116" s="114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</row>
    <row r="117" spans="1:18" s="67" customFormat="1" ht="23.25">
      <c r="A117" s="77"/>
      <c r="B117" s="112"/>
      <c r="C117" s="112"/>
      <c r="D117" s="113"/>
      <c r="E117" s="136"/>
      <c r="F117" s="114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</row>
    <row r="118" spans="1:18" s="67" customFormat="1" ht="23.25">
      <c r="A118" s="77"/>
      <c r="B118" s="13"/>
      <c r="C118" s="13"/>
      <c r="D118" s="14"/>
      <c r="E118" s="12"/>
      <c r="F118" s="18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>
        <v>13</v>
      </c>
    </row>
    <row r="119" spans="1:16" ht="21">
      <c r="A119" s="95" t="s">
        <v>159</v>
      </c>
      <c r="B119" s="25"/>
      <c r="C119" s="25"/>
      <c r="D119" s="14"/>
      <c r="E119" s="12"/>
      <c r="F119" s="18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1:18" ht="21">
      <c r="A120" s="96" t="s">
        <v>160</v>
      </c>
      <c r="B120" s="25"/>
      <c r="C120" s="25"/>
      <c r="D120" s="14"/>
      <c r="E120" s="12"/>
      <c r="F120" s="18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</row>
    <row r="121" spans="1:23" ht="23.25">
      <c r="A121" s="83" t="s">
        <v>29</v>
      </c>
      <c r="B121" s="62" t="s">
        <v>30</v>
      </c>
      <c r="C121" s="62"/>
      <c r="D121" s="56"/>
      <c r="E121" s="56"/>
      <c r="F121" s="56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7"/>
      <c r="R121" s="68"/>
      <c r="V121" s="1" t="s">
        <v>367</v>
      </c>
      <c r="W121" s="294">
        <f>D125</f>
        <v>300000</v>
      </c>
    </row>
    <row r="122" spans="1:18" ht="23.25">
      <c r="A122" s="83"/>
      <c r="B122" s="62" t="s">
        <v>161</v>
      </c>
      <c r="C122" s="62"/>
      <c r="D122" s="56"/>
      <c r="E122" s="56"/>
      <c r="F122" s="56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7"/>
      <c r="R122" s="68"/>
    </row>
    <row r="123" spans="1:18" ht="21">
      <c r="A123" s="98" t="s">
        <v>21</v>
      </c>
      <c r="B123" s="5" t="s">
        <v>1</v>
      </c>
      <c r="C123" s="5" t="s">
        <v>17</v>
      </c>
      <c r="D123" s="5" t="s">
        <v>19</v>
      </c>
      <c r="E123" s="6" t="s">
        <v>20</v>
      </c>
      <c r="F123" s="5" t="s">
        <v>2</v>
      </c>
      <c r="G123" s="297" t="s">
        <v>146</v>
      </c>
      <c r="H123" s="298"/>
      <c r="I123" s="299"/>
      <c r="J123" s="297" t="s">
        <v>174</v>
      </c>
      <c r="K123" s="298"/>
      <c r="L123" s="298"/>
      <c r="M123" s="298"/>
      <c r="N123" s="298"/>
      <c r="O123" s="298"/>
      <c r="P123" s="298"/>
      <c r="Q123" s="298"/>
      <c r="R123" s="299"/>
    </row>
    <row r="124" spans="1:18" ht="21">
      <c r="A124" s="102" t="s">
        <v>0</v>
      </c>
      <c r="B124" s="7"/>
      <c r="C124" s="7" t="s">
        <v>18</v>
      </c>
      <c r="D124" s="7"/>
      <c r="E124" s="8" t="s">
        <v>3</v>
      </c>
      <c r="F124" s="7" t="s">
        <v>3</v>
      </c>
      <c r="G124" s="9" t="s">
        <v>4</v>
      </c>
      <c r="H124" s="9" t="s">
        <v>5</v>
      </c>
      <c r="I124" s="9" t="s">
        <v>6</v>
      </c>
      <c r="J124" s="9" t="s">
        <v>7</v>
      </c>
      <c r="K124" s="9" t="s">
        <v>8</v>
      </c>
      <c r="L124" s="9" t="s">
        <v>9</v>
      </c>
      <c r="M124" s="9" t="s">
        <v>10</v>
      </c>
      <c r="N124" s="9" t="s">
        <v>11</v>
      </c>
      <c r="O124" s="9" t="s">
        <v>12</v>
      </c>
      <c r="P124" s="9" t="s">
        <v>13</v>
      </c>
      <c r="Q124" s="9" t="s">
        <v>14</v>
      </c>
      <c r="R124" s="9" t="s">
        <v>15</v>
      </c>
    </row>
    <row r="125" spans="1:18" ht="345.75" customHeight="1">
      <c r="A125" s="39">
        <v>1</v>
      </c>
      <c r="B125" s="167" t="s">
        <v>138</v>
      </c>
      <c r="C125" s="89" t="s">
        <v>139</v>
      </c>
      <c r="D125" s="35">
        <v>300000</v>
      </c>
      <c r="E125" s="39" t="s">
        <v>24</v>
      </c>
      <c r="F125" s="42" t="s">
        <v>62</v>
      </c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</row>
    <row r="126" spans="1:18" s="67" customFormat="1" ht="23.25">
      <c r="A126" s="77"/>
      <c r="B126" s="13"/>
      <c r="C126" s="13"/>
      <c r="D126" s="14"/>
      <c r="E126" s="12"/>
      <c r="F126" s="18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27" spans="1:18" s="67" customFormat="1" ht="23.25">
      <c r="A127" s="77"/>
      <c r="B127" s="13"/>
      <c r="C127" s="13"/>
      <c r="D127" s="14"/>
      <c r="E127" s="12"/>
      <c r="F127" s="18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</row>
    <row r="128" spans="1:18" s="67" customFormat="1" ht="23.25">
      <c r="A128" s="77"/>
      <c r="B128" s="13"/>
      <c r="C128" s="13"/>
      <c r="D128" s="14"/>
      <c r="E128" s="12"/>
      <c r="F128" s="18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</row>
    <row r="129" spans="1:18" s="67" customFormat="1" ht="23.25">
      <c r="A129" s="77"/>
      <c r="B129" s="13"/>
      <c r="C129" s="13"/>
      <c r="D129" s="14"/>
      <c r="E129" s="12"/>
      <c r="F129" s="18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>
        <v>14</v>
      </c>
    </row>
    <row r="130" spans="1:16" ht="21">
      <c r="A130" s="95" t="s">
        <v>140</v>
      </c>
      <c r="B130" s="24"/>
      <c r="C130" s="24"/>
      <c r="D130" s="14"/>
      <c r="F130" s="18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1:18" ht="21">
      <c r="A131" s="96" t="s">
        <v>141</v>
      </c>
      <c r="B131" s="24"/>
      <c r="C131" s="24"/>
      <c r="D131" s="14"/>
      <c r="F131" s="18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</row>
    <row r="132" spans="1:18" ht="21" customHeight="1">
      <c r="A132" s="83" t="s">
        <v>191</v>
      </c>
      <c r="B132" s="62" t="s">
        <v>32</v>
      </c>
      <c r="C132" s="62"/>
      <c r="D132" s="56"/>
      <c r="E132" s="56"/>
      <c r="F132" s="56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8"/>
    </row>
    <row r="133" spans="1:18" ht="24" customHeight="1">
      <c r="A133" s="101"/>
      <c r="B133" s="69" t="s">
        <v>190</v>
      </c>
      <c r="C133" s="59"/>
      <c r="D133" s="56"/>
      <c r="E133" s="56"/>
      <c r="F133" s="56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</row>
    <row r="134" spans="1:23" ht="21">
      <c r="A134" s="98" t="s">
        <v>21</v>
      </c>
      <c r="B134" s="5" t="s">
        <v>1</v>
      </c>
      <c r="C134" s="5" t="s">
        <v>17</v>
      </c>
      <c r="D134" s="5" t="s">
        <v>19</v>
      </c>
      <c r="E134" s="6" t="s">
        <v>20</v>
      </c>
      <c r="F134" s="5" t="s">
        <v>2</v>
      </c>
      <c r="G134" s="297" t="s">
        <v>146</v>
      </c>
      <c r="H134" s="298"/>
      <c r="I134" s="299"/>
      <c r="J134" s="297" t="s">
        <v>174</v>
      </c>
      <c r="K134" s="298"/>
      <c r="L134" s="298"/>
      <c r="M134" s="298"/>
      <c r="N134" s="298"/>
      <c r="O134" s="298"/>
      <c r="P134" s="298"/>
      <c r="Q134" s="298"/>
      <c r="R134" s="299"/>
      <c r="V134" s="1" t="s">
        <v>367</v>
      </c>
      <c r="W134" s="294">
        <f>D136+D137+D138</f>
        <v>15024000</v>
      </c>
    </row>
    <row r="135" spans="1:18" ht="19.5" customHeight="1">
      <c r="A135" s="102" t="s">
        <v>0</v>
      </c>
      <c r="B135" s="7"/>
      <c r="C135" s="7" t="s">
        <v>18</v>
      </c>
      <c r="D135" s="7"/>
      <c r="E135" s="8" t="s">
        <v>3</v>
      </c>
      <c r="F135" s="7" t="s">
        <v>3</v>
      </c>
      <c r="G135" s="9" t="s">
        <v>4</v>
      </c>
      <c r="H135" s="9" t="s">
        <v>5</v>
      </c>
      <c r="I135" s="9" t="s">
        <v>6</v>
      </c>
      <c r="J135" s="9" t="s">
        <v>7</v>
      </c>
      <c r="K135" s="9" t="s">
        <v>8</v>
      </c>
      <c r="L135" s="9" t="s">
        <v>9</v>
      </c>
      <c r="M135" s="9" t="s">
        <v>10</v>
      </c>
      <c r="N135" s="9" t="s">
        <v>11</v>
      </c>
      <c r="O135" s="9" t="s">
        <v>12</v>
      </c>
      <c r="P135" s="9" t="s">
        <v>13</v>
      </c>
      <c r="Q135" s="9" t="s">
        <v>14</v>
      </c>
      <c r="R135" s="9" t="s">
        <v>15</v>
      </c>
    </row>
    <row r="136" spans="1:18" ht="171.75" customHeight="1">
      <c r="A136" s="102">
        <v>1</v>
      </c>
      <c r="B136" s="154" t="s">
        <v>142</v>
      </c>
      <c r="C136" s="159" t="s">
        <v>184</v>
      </c>
      <c r="D136" s="166">
        <v>12312000</v>
      </c>
      <c r="E136" s="39" t="s">
        <v>24</v>
      </c>
      <c r="F136" s="39" t="s">
        <v>23</v>
      </c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</row>
    <row r="137" spans="1:18" ht="127.5" customHeight="1">
      <c r="A137" s="102">
        <v>2</v>
      </c>
      <c r="B137" s="155" t="s">
        <v>143</v>
      </c>
      <c r="C137" s="159" t="s">
        <v>185</v>
      </c>
      <c r="D137" s="141">
        <v>2592000</v>
      </c>
      <c r="E137" s="39" t="s">
        <v>24</v>
      </c>
      <c r="F137" s="39" t="s">
        <v>23</v>
      </c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</row>
    <row r="138" spans="1:18" ht="99" customHeight="1">
      <c r="A138" s="39">
        <v>3</v>
      </c>
      <c r="B138" s="34" t="s">
        <v>144</v>
      </c>
      <c r="C138" s="89" t="s">
        <v>145</v>
      </c>
      <c r="D138" s="35">
        <v>120000</v>
      </c>
      <c r="E138" s="39" t="s">
        <v>24</v>
      </c>
      <c r="F138" s="39" t="s">
        <v>23</v>
      </c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</row>
    <row r="139" spans="1:18" s="67" customFormat="1" ht="23.25">
      <c r="A139" s="77"/>
      <c r="B139" s="13"/>
      <c r="C139" s="13"/>
      <c r="D139" s="14"/>
      <c r="E139" s="12"/>
      <c r="F139" s="18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</row>
    <row r="140" spans="1:18" s="67" customFormat="1" ht="23.25">
      <c r="A140" s="77"/>
      <c r="B140" s="13"/>
      <c r="C140" s="13"/>
      <c r="D140" s="14"/>
      <c r="E140" s="12"/>
      <c r="F140" s="18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>
        <v>15</v>
      </c>
    </row>
    <row r="141" spans="1:16" ht="21">
      <c r="A141" s="95" t="s">
        <v>140</v>
      </c>
      <c r="B141" s="24"/>
      <c r="C141" s="24"/>
      <c r="D141" s="14"/>
      <c r="F141" s="18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1:18" ht="21">
      <c r="A142" s="96" t="s">
        <v>141</v>
      </c>
      <c r="B142" s="24"/>
      <c r="C142" s="24"/>
      <c r="D142" s="14"/>
      <c r="F142" s="18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</row>
    <row r="143" spans="1:18" ht="21" customHeight="1">
      <c r="A143" s="83" t="s">
        <v>31</v>
      </c>
      <c r="B143" s="62" t="s">
        <v>32</v>
      </c>
      <c r="C143" s="62"/>
      <c r="D143" s="56"/>
      <c r="E143" s="56"/>
      <c r="F143" s="56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8"/>
    </row>
    <row r="144" spans="1:18" ht="24" customHeight="1">
      <c r="A144" s="101"/>
      <c r="B144" s="69" t="s">
        <v>192</v>
      </c>
      <c r="C144" s="59"/>
      <c r="D144" s="56"/>
      <c r="E144" s="56"/>
      <c r="F144" s="56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</row>
    <row r="145" spans="1:18" ht="22.5">
      <c r="A145" s="101"/>
      <c r="B145" s="156" t="s">
        <v>65</v>
      </c>
      <c r="C145" s="63"/>
      <c r="D145" s="56"/>
      <c r="E145" s="56"/>
      <c r="F145" s="56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</row>
    <row r="146" spans="1:18" ht="21">
      <c r="A146" s="98" t="s">
        <v>21</v>
      </c>
      <c r="B146" s="16" t="s">
        <v>1</v>
      </c>
      <c r="C146" s="16" t="s">
        <v>17</v>
      </c>
      <c r="D146" s="5" t="s">
        <v>19</v>
      </c>
      <c r="E146" s="6" t="s">
        <v>20</v>
      </c>
      <c r="F146" s="5" t="s">
        <v>2</v>
      </c>
      <c r="G146" s="297" t="s">
        <v>146</v>
      </c>
      <c r="H146" s="298"/>
      <c r="I146" s="299"/>
      <c r="J146" s="297" t="s">
        <v>174</v>
      </c>
      <c r="K146" s="298"/>
      <c r="L146" s="298"/>
      <c r="M146" s="298"/>
      <c r="N146" s="298"/>
      <c r="O146" s="298"/>
      <c r="P146" s="298"/>
      <c r="Q146" s="298"/>
      <c r="R146" s="299"/>
    </row>
    <row r="147" spans="1:18" ht="19.5" customHeight="1">
      <c r="A147" s="102" t="s">
        <v>0</v>
      </c>
      <c r="B147" s="16"/>
      <c r="C147" s="7" t="s">
        <v>18</v>
      </c>
      <c r="D147" s="7"/>
      <c r="E147" s="8" t="s">
        <v>3</v>
      </c>
      <c r="F147" s="7" t="s">
        <v>3</v>
      </c>
      <c r="G147" s="9" t="s">
        <v>4</v>
      </c>
      <c r="H147" s="9" t="s">
        <v>5</v>
      </c>
      <c r="I147" s="9" t="s">
        <v>6</v>
      </c>
      <c r="J147" s="9" t="s">
        <v>7</v>
      </c>
      <c r="K147" s="9" t="s">
        <v>8</v>
      </c>
      <c r="L147" s="9" t="s">
        <v>9</v>
      </c>
      <c r="M147" s="9" t="s">
        <v>10</v>
      </c>
      <c r="N147" s="9" t="s">
        <v>11</v>
      </c>
      <c r="O147" s="9" t="s">
        <v>12</v>
      </c>
      <c r="P147" s="9" t="s">
        <v>13</v>
      </c>
      <c r="Q147" s="9" t="s">
        <v>14</v>
      </c>
      <c r="R147" s="9" t="s">
        <v>15</v>
      </c>
    </row>
    <row r="148" spans="1:23" ht="348" customHeight="1">
      <c r="A148" s="39">
        <v>1</v>
      </c>
      <c r="B148" s="34" t="s">
        <v>66</v>
      </c>
      <c r="C148" s="168" t="s">
        <v>186</v>
      </c>
      <c r="D148" s="35">
        <v>100000</v>
      </c>
      <c r="E148" s="39" t="s">
        <v>24</v>
      </c>
      <c r="F148" s="39" t="s">
        <v>23</v>
      </c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U148" s="1" t="s">
        <v>368</v>
      </c>
      <c r="W148" s="294">
        <f>D148+D155+D161</f>
        <v>2050000</v>
      </c>
    </row>
    <row r="149" spans="1:18" ht="19.5" customHeight="1">
      <c r="A149" s="73"/>
      <c r="B149" s="74"/>
      <c r="C149" s="180"/>
      <c r="D149" s="75"/>
      <c r="E149" s="73"/>
      <c r="F149" s="73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</row>
    <row r="150" spans="1:18" s="126" customFormat="1" ht="19.5" customHeight="1">
      <c r="A150" s="77"/>
      <c r="B150" s="112"/>
      <c r="C150" s="181"/>
      <c r="D150" s="113"/>
      <c r="E150" s="77"/>
      <c r="F150" s="77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</row>
    <row r="151" spans="1:18" s="126" customFormat="1" ht="19.5" customHeight="1">
      <c r="A151" s="77"/>
      <c r="B151" s="112"/>
      <c r="C151" s="112"/>
      <c r="D151" s="113"/>
      <c r="E151" s="77"/>
      <c r="F151" s="3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>
        <v>16</v>
      </c>
    </row>
    <row r="152" spans="1:18" s="126" customFormat="1" ht="19.5" customHeight="1">
      <c r="A152" s="77"/>
      <c r="B152" s="112"/>
      <c r="C152" s="112"/>
      <c r="D152" s="113"/>
      <c r="E152" s="77"/>
      <c r="F152" s="3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</row>
    <row r="153" spans="1:18" ht="21">
      <c r="A153" s="98" t="s">
        <v>21</v>
      </c>
      <c r="B153" s="5" t="s">
        <v>1</v>
      </c>
      <c r="C153" s="5" t="s">
        <v>17</v>
      </c>
      <c r="D153" s="5" t="s">
        <v>19</v>
      </c>
      <c r="E153" s="6" t="s">
        <v>20</v>
      </c>
      <c r="F153" s="5" t="s">
        <v>2</v>
      </c>
      <c r="G153" s="297" t="s">
        <v>146</v>
      </c>
      <c r="H153" s="298"/>
      <c r="I153" s="299"/>
      <c r="J153" s="297" t="s">
        <v>174</v>
      </c>
      <c r="K153" s="298"/>
      <c r="L153" s="298"/>
      <c r="M153" s="298"/>
      <c r="N153" s="298"/>
      <c r="O153" s="298"/>
      <c r="P153" s="298"/>
      <c r="Q153" s="298"/>
      <c r="R153" s="299"/>
    </row>
    <row r="154" spans="1:18" ht="21">
      <c r="A154" s="102" t="s">
        <v>0</v>
      </c>
      <c r="B154" s="16"/>
      <c r="C154" s="7" t="s">
        <v>18</v>
      </c>
      <c r="D154" s="7"/>
      <c r="E154" s="8" t="s">
        <v>3</v>
      </c>
      <c r="F154" s="7" t="s">
        <v>3</v>
      </c>
      <c r="G154" s="9" t="s">
        <v>4</v>
      </c>
      <c r="H154" s="9" t="s">
        <v>5</v>
      </c>
      <c r="I154" s="9" t="s">
        <v>6</v>
      </c>
      <c r="J154" s="9" t="s">
        <v>7</v>
      </c>
      <c r="K154" s="9" t="s">
        <v>8</v>
      </c>
      <c r="L154" s="9" t="s">
        <v>9</v>
      </c>
      <c r="M154" s="9" t="s">
        <v>10</v>
      </c>
      <c r="N154" s="9" t="s">
        <v>11</v>
      </c>
      <c r="O154" s="9" t="s">
        <v>12</v>
      </c>
      <c r="P154" s="9" t="s">
        <v>13</v>
      </c>
      <c r="Q154" s="9" t="s">
        <v>14</v>
      </c>
      <c r="R154" s="9" t="s">
        <v>15</v>
      </c>
    </row>
    <row r="155" spans="1:18" ht="408.75" customHeight="1">
      <c r="A155" s="182">
        <v>2</v>
      </c>
      <c r="B155" s="176" t="s">
        <v>171</v>
      </c>
      <c r="C155" s="176" t="s">
        <v>282</v>
      </c>
      <c r="D155" s="183">
        <v>50000</v>
      </c>
      <c r="E155" s="182" t="s">
        <v>24</v>
      </c>
      <c r="F155" s="182" t="s">
        <v>23</v>
      </c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ht="81" customHeight="1">
      <c r="A156" s="178"/>
      <c r="B156" s="140"/>
      <c r="C156" s="140" t="s">
        <v>283</v>
      </c>
      <c r="D156" s="179"/>
      <c r="E156" s="178"/>
      <c r="F156" s="178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</row>
    <row r="157" spans="1:19" ht="19.5" customHeight="1">
      <c r="A157" s="184"/>
      <c r="B157" s="120"/>
      <c r="C157" s="59"/>
      <c r="D157" s="60"/>
      <c r="E157" s="60"/>
      <c r="F157" s="60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2">
        <v>17</v>
      </c>
      <c r="S157" s="126"/>
    </row>
    <row r="158" spans="1:19" ht="19.5" customHeight="1">
      <c r="A158" s="184"/>
      <c r="B158" s="120"/>
      <c r="C158" s="59"/>
      <c r="D158" s="60"/>
      <c r="E158" s="60"/>
      <c r="F158" s="60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2"/>
      <c r="S158" s="126"/>
    </row>
    <row r="159" spans="1:18" ht="21">
      <c r="A159" s="98" t="s">
        <v>21</v>
      </c>
      <c r="B159" s="5" t="s">
        <v>1</v>
      </c>
      <c r="C159" s="5" t="s">
        <v>17</v>
      </c>
      <c r="D159" s="5" t="s">
        <v>19</v>
      </c>
      <c r="E159" s="6" t="s">
        <v>20</v>
      </c>
      <c r="F159" s="5" t="s">
        <v>2</v>
      </c>
      <c r="G159" s="297" t="s">
        <v>146</v>
      </c>
      <c r="H159" s="298"/>
      <c r="I159" s="299"/>
      <c r="J159" s="297" t="s">
        <v>174</v>
      </c>
      <c r="K159" s="298"/>
      <c r="L159" s="298"/>
      <c r="M159" s="298"/>
      <c r="N159" s="298"/>
      <c r="O159" s="298"/>
      <c r="P159" s="298"/>
      <c r="Q159" s="298"/>
      <c r="R159" s="299"/>
    </row>
    <row r="160" spans="1:18" ht="21">
      <c r="A160" s="102" t="s">
        <v>0</v>
      </c>
      <c r="B160" s="16"/>
      <c r="C160" s="7" t="s">
        <v>18</v>
      </c>
      <c r="D160" s="7"/>
      <c r="E160" s="8" t="s">
        <v>3</v>
      </c>
      <c r="F160" s="7" t="s">
        <v>3</v>
      </c>
      <c r="G160" s="9" t="s">
        <v>4</v>
      </c>
      <c r="H160" s="9" t="s">
        <v>5</v>
      </c>
      <c r="I160" s="9" t="s">
        <v>6</v>
      </c>
      <c r="J160" s="9" t="s">
        <v>7</v>
      </c>
      <c r="K160" s="9" t="s">
        <v>8</v>
      </c>
      <c r="L160" s="9" t="s">
        <v>9</v>
      </c>
      <c r="M160" s="9" t="s">
        <v>10</v>
      </c>
      <c r="N160" s="9" t="s">
        <v>11</v>
      </c>
      <c r="O160" s="9" t="s">
        <v>12</v>
      </c>
      <c r="P160" s="9" t="s">
        <v>13</v>
      </c>
      <c r="Q160" s="9" t="s">
        <v>14</v>
      </c>
      <c r="R160" s="9" t="s">
        <v>15</v>
      </c>
    </row>
    <row r="161" spans="1:18" ht="365.25" customHeight="1">
      <c r="A161" s="39">
        <v>3</v>
      </c>
      <c r="B161" s="38" t="s">
        <v>187</v>
      </c>
      <c r="C161" s="169" t="s">
        <v>188</v>
      </c>
      <c r="D161" s="81">
        <v>1900000</v>
      </c>
      <c r="E161" s="82" t="s">
        <v>24</v>
      </c>
      <c r="F161" s="39" t="s">
        <v>23</v>
      </c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2" spans="1:18" ht="19.5" customHeight="1">
      <c r="A162" s="73"/>
      <c r="B162" s="135"/>
      <c r="C162" s="135"/>
      <c r="D162" s="163"/>
      <c r="E162" s="130"/>
      <c r="F162" s="73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</row>
    <row r="163" spans="1:18" s="57" customFormat="1" ht="23.25">
      <c r="A163" s="77"/>
      <c r="B163" s="13"/>
      <c r="C163" s="13"/>
      <c r="D163" s="14"/>
      <c r="E163" s="12"/>
      <c r="F163" s="18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</row>
    <row r="164" spans="1:18" s="57" customFormat="1" ht="23.25">
      <c r="A164" s="77"/>
      <c r="B164" s="13"/>
      <c r="C164" s="13"/>
      <c r="D164" s="14"/>
      <c r="E164" s="12"/>
      <c r="F164" s="18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</row>
    <row r="165" spans="1:18" s="57" customFormat="1" ht="23.25">
      <c r="A165" s="77"/>
      <c r="B165" s="13"/>
      <c r="C165" s="13"/>
      <c r="D165" s="14"/>
      <c r="E165" s="12"/>
      <c r="F165" s="18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</row>
    <row r="166" spans="1:18" s="57" customFormat="1" ht="23.25">
      <c r="A166" s="77"/>
      <c r="B166" s="13"/>
      <c r="C166" s="13"/>
      <c r="D166" s="14"/>
      <c r="E166" s="12"/>
      <c r="F166" s="18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</row>
    <row r="167" spans="1:18" s="57" customFormat="1" ht="23.25">
      <c r="A167" s="77"/>
      <c r="B167" s="13"/>
      <c r="C167" s="13"/>
      <c r="D167" s="14"/>
      <c r="E167" s="12"/>
      <c r="F167" s="18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>
        <v>18</v>
      </c>
    </row>
    <row r="168" spans="1:16" ht="24" customHeight="1">
      <c r="A168" s="103" t="s">
        <v>140</v>
      </c>
      <c r="B168" s="24"/>
      <c r="C168" s="24"/>
      <c r="D168" s="14"/>
      <c r="E168" s="12"/>
      <c r="F168" s="18"/>
      <c r="G168" s="13"/>
      <c r="H168" s="13"/>
      <c r="I168" s="13"/>
      <c r="J168" s="13"/>
      <c r="K168" s="13"/>
      <c r="L168" s="13"/>
      <c r="M168" s="13"/>
      <c r="N168" s="13"/>
      <c r="O168" s="13"/>
      <c r="P168" s="13"/>
    </row>
    <row r="169" spans="1:18" ht="19.5" customHeight="1">
      <c r="A169" s="96" t="s">
        <v>162</v>
      </c>
      <c r="B169" s="29"/>
      <c r="C169" s="29"/>
      <c r="D169" s="3"/>
      <c r="E169" s="80"/>
      <c r="Q169" s="1"/>
      <c r="R169" s="4"/>
    </row>
    <row r="170" spans="1:5" ht="19.5" customHeight="1">
      <c r="A170" s="97" t="s">
        <v>33</v>
      </c>
      <c r="B170" s="23" t="s">
        <v>172</v>
      </c>
      <c r="C170" s="24"/>
      <c r="D170" s="3"/>
      <c r="E170" s="80"/>
    </row>
    <row r="171" spans="1:18" ht="19.5" customHeight="1">
      <c r="A171" s="83"/>
      <c r="B171" s="62" t="s">
        <v>193</v>
      </c>
      <c r="C171" s="64"/>
      <c r="D171" s="65"/>
      <c r="E171" s="56"/>
      <c r="F171" s="6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</row>
    <row r="172" spans="1:18" ht="19.5" customHeight="1">
      <c r="A172" s="83"/>
      <c r="B172" s="62" t="s">
        <v>67</v>
      </c>
      <c r="C172" s="64"/>
      <c r="D172" s="65"/>
      <c r="E172" s="56"/>
      <c r="F172" s="6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</row>
    <row r="173" spans="1:18" ht="19.5" customHeight="1">
      <c r="A173" s="98" t="s">
        <v>21</v>
      </c>
      <c r="B173" s="5" t="s">
        <v>1</v>
      </c>
      <c r="C173" s="5" t="s">
        <v>17</v>
      </c>
      <c r="D173" s="5" t="s">
        <v>19</v>
      </c>
      <c r="E173" s="6" t="s">
        <v>20</v>
      </c>
      <c r="F173" s="5" t="s">
        <v>2</v>
      </c>
      <c r="G173" s="297" t="s">
        <v>146</v>
      </c>
      <c r="H173" s="298"/>
      <c r="I173" s="299"/>
      <c r="J173" s="297" t="s">
        <v>174</v>
      </c>
      <c r="K173" s="298"/>
      <c r="L173" s="298"/>
      <c r="M173" s="298"/>
      <c r="N173" s="298"/>
      <c r="O173" s="298"/>
      <c r="P173" s="298"/>
      <c r="Q173" s="298"/>
      <c r="R173" s="299"/>
    </row>
    <row r="174" spans="1:18" ht="19.5" customHeight="1">
      <c r="A174" s="102" t="s">
        <v>0</v>
      </c>
      <c r="B174" s="7"/>
      <c r="C174" s="7" t="s">
        <v>18</v>
      </c>
      <c r="D174" s="7"/>
      <c r="E174" s="8" t="s">
        <v>3</v>
      </c>
      <c r="F174" s="7" t="s">
        <v>3</v>
      </c>
      <c r="G174" s="9" t="s">
        <v>4</v>
      </c>
      <c r="H174" s="9" t="s">
        <v>5</v>
      </c>
      <c r="I174" s="9" t="s">
        <v>6</v>
      </c>
      <c r="J174" s="9" t="s">
        <v>7</v>
      </c>
      <c r="K174" s="9" t="s">
        <v>8</v>
      </c>
      <c r="L174" s="9" t="s">
        <v>9</v>
      </c>
      <c r="M174" s="9" t="s">
        <v>10</v>
      </c>
      <c r="N174" s="9" t="s">
        <v>11</v>
      </c>
      <c r="O174" s="9" t="s">
        <v>12</v>
      </c>
      <c r="P174" s="9" t="s">
        <v>13</v>
      </c>
      <c r="Q174" s="9" t="s">
        <v>14</v>
      </c>
      <c r="R174" s="9" t="s">
        <v>15</v>
      </c>
    </row>
    <row r="175" spans="1:23" s="57" customFormat="1" ht="400.5" customHeight="1">
      <c r="A175" s="39">
        <v>1</v>
      </c>
      <c r="B175" s="144" t="s">
        <v>41</v>
      </c>
      <c r="C175" s="34" t="s">
        <v>285</v>
      </c>
      <c r="D175" s="35">
        <v>50000</v>
      </c>
      <c r="E175" s="82" t="s">
        <v>24</v>
      </c>
      <c r="F175" s="39" t="s">
        <v>23</v>
      </c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V175" s="57" t="s">
        <v>369</v>
      </c>
      <c r="W175" s="295">
        <f>D175+D181+D186+D187+D192+D198</f>
        <v>200000</v>
      </c>
    </row>
    <row r="176" spans="1:18" s="57" customFormat="1" ht="19.5" customHeight="1">
      <c r="A176" s="77"/>
      <c r="B176" s="145"/>
      <c r="C176" s="112"/>
      <c r="D176" s="113"/>
      <c r="E176" s="88"/>
      <c r="F176" s="77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>
        <v>19</v>
      </c>
    </row>
    <row r="177" spans="1:18" s="57" customFormat="1" ht="19.5" customHeight="1">
      <c r="A177" s="77"/>
      <c r="B177" s="145"/>
      <c r="C177" s="112"/>
      <c r="D177" s="113"/>
      <c r="E177" s="88"/>
      <c r="F177" s="77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</row>
    <row r="178" spans="1:18" s="67" customFormat="1" ht="23.25">
      <c r="A178" s="98" t="s">
        <v>21</v>
      </c>
      <c r="B178" s="5" t="s">
        <v>1</v>
      </c>
      <c r="C178" s="5" t="s">
        <v>17</v>
      </c>
      <c r="D178" s="5" t="s">
        <v>19</v>
      </c>
      <c r="E178" s="6" t="s">
        <v>20</v>
      </c>
      <c r="F178" s="5" t="s">
        <v>2</v>
      </c>
      <c r="G178" s="297" t="s">
        <v>146</v>
      </c>
      <c r="H178" s="298"/>
      <c r="I178" s="299"/>
      <c r="J178" s="297" t="s">
        <v>174</v>
      </c>
      <c r="K178" s="298"/>
      <c r="L178" s="298"/>
      <c r="M178" s="298"/>
      <c r="N178" s="298"/>
      <c r="O178" s="298"/>
      <c r="P178" s="298"/>
      <c r="Q178" s="298"/>
      <c r="R178" s="299"/>
    </row>
    <row r="179" spans="1:256" s="67" customFormat="1" ht="23.25">
      <c r="A179" s="102" t="s">
        <v>0</v>
      </c>
      <c r="B179" s="7"/>
      <c r="C179" s="7" t="s">
        <v>18</v>
      </c>
      <c r="D179" s="7"/>
      <c r="E179" s="8" t="s">
        <v>3</v>
      </c>
      <c r="F179" s="7" t="s">
        <v>3</v>
      </c>
      <c r="G179" s="9" t="s">
        <v>4</v>
      </c>
      <c r="H179" s="9" t="s">
        <v>5</v>
      </c>
      <c r="I179" s="9" t="s">
        <v>6</v>
      </c>
      <c r="J179" s="9" t="s">
        <v>7</v>
      </c>
      <c r="K179" s="9" t="s">
        <v>8</v>
      </c>
      <c r="L179" s="9" t="s">
        <v>9</v>
      </c>
      <c r="M179" s="9" t="s">
        <v>10</v>
      </c>
      <c r="N179" s="9" t="s">
        <v>11</v>
      </c>
      <c r="O179" s="9" t="s">
        <v>12</v>
      </c>
      <c r="P179" s="9" t="s">
        <v>13</v>
      </c>
      <c r="Q179" s="9" t="s">
        <v>14</v>
      </c>
      <c r="R179" s="9" t="s">
        <v>15</v>
      </c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2"/>
      <c r="BS179" s="62"/>
      <c r="BT179" s="62"/>
      <c r="BU179" s="62"/>
      <c r="BV179" s="62"/>
      <c r="BW179" s="62"/>
      <c r="BX179" s="62"/>
      <c r="BY179" s="62"/>
      <c r="BZ179" s="62"/>
      <c r="CA179" s="62"/>
      <c r="CB179" s="62"/>
      <c r="CC179" s="62"/>
      <c r="CD179" s="62"/>
      <c r="CE179" s="62"/>
      <c r="CF179" s="62"/>
      <c r="CG179" s="62"/>
      <c r="CH179" s="62"/>
      <c r="CI179" s="62"/>
      <c r="CJ179" s="62"/>
      <c r="CK179" s="62"/>
      <c r="CL179" s="62"/>
      <c r="CM179" s="62"/>
      <c r="CN179" s="62"/>
      <c r="CO179" s="62"/>
      <c r="CP179" s="62"/>
      <c r="CQ179" s="62"/>
      <c r="CR179" s="62"/>
      <c r="CS179" s="62"/>
      <c r="CT179" s="62"/>
      <c r="CU179" s="62"/>
      <c r="CV179" s="62"/>
      <c r="CW179" s="62"/>
      <c r="CX179" s="62"/>
      <c r="CY179" s="62"/>
      <c r="CZ179" s="62"/>
      <c r="DA179" s="62"/>
      <c r="DB179" s="62"/>
      <c r="DC179" s="62"/>
      <c r="DD179" s="62"/>
      <c r="DE179" s="62"/>
      <c r="DF179" s="62"/>
      <c r="DG179" s="62"/>
      <c r="DH179" s="62"/>
      <c r="DI179" s="62"/>
      <c r="DJ179" s="62"/>
      <c r="DK179" s="62"/>
      <c r="DL179" s="62"/>
      <c r="DM179" s="62"/>
      <c r="DN179" s="62"/>
      <c r="DO179" s="62"/>
      <c r="DP179" s="62"/>
      <c r="DQ179" s="62"/>
      <c r="DR179" s="62"/>
      <c r="DS179" s="62"/>
      <c r="DT179" s="62"/>
      <c r="DU179" s="62"/>
      <c r="DV179" s="62"/>
      <c r="DW179" s="62"/>
      <c r="DX179" s="62"/>
      <c r="DY179" s="62"/>
      <c r="DZ179" s="62"/>
      <c r="EA179" s="62"/>
      <c r="EB179" s="62"/>
      <c r="EC179" s="62"/>
      <c r="ED179" s="62"/>
      <c r="EE179" s="62"/>
      <c r="EF179" s="62"/>
      <c r="EG179" s="62"/>
      <c r="EH179" s="62"/>
      <c r="EI179" s="62"/>
      <c r="EJ179" s="62"/>
      <c r="EK179" s="62"/>
      <c r="EL179" s="62"/>
      <c r="EM179" s="62"/>
      <c r="EN179" s="62"/>
      <c r="EO179" s="62"/>
      <c r="EP179" s="62"/>
      <c r="EQ179" s="62"/>
      <c r="ER179" s="62"/>
      <c r="ES179" s="62"/>
      <c r="ET179" s="62"/>
      <c r="EU179" s="62"/>
      <c r="EV179" s="62"/>
      <c r="EW179" s="62"/>
      <c r="EX179" s="62"/>
      <c r="EY179" s="62"/>
      <c r="EZ179" s="62"/>
      <c r="FA179" s="62"/>
      <c r="FB179" s="62"/>
      <c r="FC179" s="62"/>
      <c r="FD179" s="62"/>
      <c r="FE179" s="62"/>
      <c r="FF179" s="62"/>
      <c r="FG179" s="62"/>
      <c r="FH179" s="62"/>
      <c r="FI179" s="62"/>
      <c r="FJ179" s="62"/>
      <c r="FK179" s="62"/>
      <c r="FL179" s="62"/>
      <c r="FM179" s="62"/>
      <c r="FN179" s="62"/>
      <c r="FO179" s="62"/>
      <c r="FP179" s="62"/>
      <c r="FQ179" s="62"/>
      <c r="FR179" s="62"/>
      <c r="FS179" s="62"/>
      <c r="FT179" s="62"/>
      <c r="FU179" s="62"/>
      <c r="FV179" s="62"/>
      <c r="FW179" s="62"/>
      <c r="FX179" s="62"/>
      <c r="FY179" s="62"/>
      <c r="FZ179" s="62"/>
      <c r="GA179" s="62"/>
      <c r="GB179" s="62"/>
      <c r="GC179" s="62"/>
      <c r="GD179" s="62"/>
      <c r="GE179" s="62"/>
      <c r="GF179" s="62"/>
      <c r="GG179" s="62"/>
      <c r="GH179" s="62"/>
      <c r="GI179" s="62"/>
      <c r="GJ179" s="62"/>
      <c r="GK179" s="62"/>
      <c r="GL179" s="62"/>
      <c r="GM179" s="62"/>
      <c r="GN179" s="62"/>
      <c r="GO179" s="62"/>
      <c r="GP179" s="62"/>
      <c r="GQ179" s="62"/>
      <c r="GR179" s="62"/>
      <c r="GS179" s="62"/>
      <c r="GT179" s="62"/>
      <c r="GU179" s="62"/>
      <c r="GV179" s="62"/>
      <c r="GW179" s="62"/>
      <c r="GX179" s="62"/>
      <c r="GY179" s="62"/>
      <c r="GZ179" s="62"/>
      <c r="HA179" s="62"/>
      <c r="HB179" s="62"/>
      <c r="HC179" s="62"/>
      <c r="HD179" s="62"/>
      <c r="HE179" s="62"/>
      <c r="HF179" s="62"/>
      <c r="HG179" s="62"/>
      <c r="HH179" s="62"/>
      <c r="HI179" s="62"/>
      <c r="HJ179" s="62"/>
      <c r="HK179" s="62"/>
      <c r="HL179" s="62"/>
      <c r="HM179" s="62"/>
      <c r="HN179" s="62"/>
      <c r="HO179" s="62"/>
      <c r="HP179" s="62"/>
      <c r="HQ179" s="62"/>
      <c r="HR179" s="62"/>
      <c r="HS179" s="62"/>
      <c r="HT179" s="62"/>
      <c r="HU179" s="62"/>
      <c r="HV179" s="62"/>
      <c r="HW179" s="62"/>
      <c r="HX179" s="62"/>
      <c r="HY179" s="62"/>
      <c r="HZ179" s="62"/>
      <c r="IA179" s="62"/>
      <c r="IB179" s="62"/>
      <c r="IC179" s="62"/>
      <c r="ID179" s="62"/>
      <c r="IE179" s="62"/>
      <c r="IF179" s="62"/>
      <c r="IG179" s="62"/>
      <c r="IH179" s="62"/>
      <c r="II179" s="62"/>
      <c r="IJ179" s="62"/>
      <c r="IK179" s="62"/>
      <c r="IL179" s="62"/>
      <c r="IM179" s="62"/>
      <c r="IN179" s="62"/>
      <c r="IO179" s="62"/>
      <c r="IP179" s="62"/>
      <c r="IQ179" s="62"/>
      <c r="IR179" s="62"/>
      <c r="IS179" s="62"/>
      <c r="IT179" s="62"/>
      <c r="IU179" s="62"/>
      <c r="IV179" s="62"/>
    </row>
    <row r="180" spans="1:18" ht="105.75" customHeight="1">
      <c r="A180" s="102"/>
      <c r="B180" s="139"/>
      <c r="C180" s="140" t="s">
        <v>284</v>
      </c>
      <c r="D180" s="141"/>
      <c r="E180" s="142"/>
      <c r="F180" s="143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</row>
    <row r="181" spans="1:18" ht="360" customHeight="1">
      <c r="A181" s="39">
        <v>2</v>
      </c>
      <c r="B181" s="34" t="s">
        <v>42</v>
      </c>
      <c r="C181" s="34" t="s">
        <v>98</v>
      </c>
      <c r="D181" s="35">
        <v>50000</v>
      </c>
      <c r="E181" s="39" t="s">
        <v>24</v>
      </c>
      <c r="F181" s="39" t="s">
        <v>23</v>
      </c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2" spans="1:18" ht="19.5" customHeight="1">
      <c r="A182" s="73"/>
      <c r="B182" s="74"/>
      <c r="C182" s="74"/>
      <c r="D182" s="75"/>
      <c r="E182" s="73"/>
      <c r="F182" s="7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</row>
    <row r="183" spans="1:18" ht="19.5" customHeight="1">
      <c r="A183" s="77"/>
      <c r="B183" s="112"/>
      <c r="C183" s="112"/>
      <c r="D183" s="113"/>
      <c r="E183" s="77"/>
      <c r="F183" s="3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>
        <v>20</v>
      </c>
    </row>
    <row r="184" spans="1:18" ht="19.5" customHeight="1">
      <c r="A184" s="98" t="s">
        <v>21</v>
      </c>
      <c r="B184" s="5" t="s">
        <v>1</v>
      </c>
      <c r="C184" s="5" t="s">
        <v>17</v>
      </c>
      <c r="D184" s="5" t="s">
        <v>19</v>
      </c>
      <c r="E184" s="6" t="s">
        <v>20</v>
      </c>
      <c r="F184" s="5" t="s">
        <v>2</v>
      </c>
      <c r="G184" s="297" t="s">
        <v>146</v>
      </c>
      <c r="H184" s="298"/>
      <c r="I184" s="299"/>
      <c r="J184" s="297" t="s">
        <v>174</v>
      </c>
      <c r="K184" s="298"/>
      <c r="L184" s="298"/>
      <c r="M184" s="298"/>
      <c r="N184" s="298"/>
      <c r="O184" s="298"/>
      <c r="P184" s="298"/>
      <c r="Q184" s="298"/>
      <c r="R184" s="299"/>
    </row>
    <row r="185" spans="1:18" ht="19.5" customHeight="1">
      <c r="A185" s="102" t="s">
        <v>0</v>
      </c>
      <c r="B185" s="7"/>
      <c r="C185" s="7" t="s">
        <v>18</v>
      </c>
      <c r="D185" s="7"/>
      <c r="E185" s="8" t="s">
        <v>3</v>
      </c>
      <c r="F185" s="7" t="s">
        <v>3</v>
      </c>
      <c r="G185" s="9" t="s">
        <v>4</v>
      </c>
      <c r="H185" s="9" t="s">
        <v>5</v>
      </c>
      <c r="I185" s="9" t="s">
        <v>6</v>
      </c>
      <c r="J185" s="9" t="s">
        <v>7</v>
      </c>
      <c r="K185" s="9" t="s">
        <v>8</v>
      </c>
      <c r="L185" s="9" t="s">
        <v>9</v>
      </c>
      <c r="M185" s="9" t="s">
        <v>10</v>
      </c>
      <c r="N185" s="9" t="s">
        <v>11</v>
      </c>
      <c r="O185" s="9" t="s">
        <v>12</v>
      </c>
      <c r="P185" s="9" t="s">
        <v>13</v>
      </c>
      <c r="Q185" s="9" t="s">
        <v>14</v>
      </c>
      <c r="R185" s="9" t="s">
        <v>15</v>
      </c>
    </row>
    <row r="186" spans="1:18" ht="297.75" customHeight="1">
      <c r="A186" s="39">
        <v>3</v>
      </c>
      <c r="B186" s="34" t="s">
        <v>43</v>
      </c>
      <c r="C186" s="34" t="s">
        <v>99</v>
      </c>
      <c r="D186" s="35">
        <v>50000</v>
      </c>
      <c r="E186" s="39" t="s">
        <v>24</v>
      </c>
      <c r="F186" s="39" t="s">
        <v>23</v>
      </c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</row>
    <row r="187" spans="1:18" ht="207" customHeight="1">
      <c r="A187" s="146" t="s">
        <v>79</v>
      </c>
      <c r="B187" s="47" t="s">
        <v>100</v>
      </c>
      <c r="C187" s="34" t="s">
        <v>286</v>
      </c>
      <c r="D187" s="35">
        <v>10000</v>
      </c>
      <c r="E187" s="82" t="s">
        <v>24</v>
      </c>
      <c r="F187" s="39" t="s">
        <v>23</v>
      </c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</row>
    <row r="188" spans="1:18" ht="19.5" customHeight="1">
      <c r="A188" s="77"/>
      <c r="B188" s="112"/>
      <c r="C188" s="112"/>
      <c r="D188" s="113"/>
      <c r="E188" s="77"/>
      <c r="F188" s="3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>
        <v>21</v>
      </c>
    </row>
    <row r="189" spans="1:18" ht="19.5" customHeight="1">
      <c r="A189" s="98" t="s">
        <v>21</v>
      </c>
      <c r="B189" s="5" t="s">
        <v>1</v>
      </c>
      <c r="C189" s="5" t="s">
        <v>17</v>
      </c>
      <c r="D189" s="5" t="s">
        <v>19</v>
      </c>
      <c r="E189" s="6" t="s">
        <v>20</v>
      </c>
      <c r="F189" s="5" t="s">
        <v>2</v>
      </c>
      <c r="G189" s="297" t="s">
        <v>146</v>
      </c>
      <c r="H189" s="298"/>
      <c r="I189" s="299"/>
      <c r="J189" s="297" t="s">
        <v>174</v>
      </c>
      <c r="K189" s="298"/>
      <c r="L189" s="298"/>
      <c r="M189" s="298"/>
      <c r="N189" s="298"/>
      <c r="O189" s="298"/>
      <c r="P189" s="298"/>
      <c r="Q189" s="298"/>
      <c r="R189" s="299"/>
    </row>
    <row r="190" spans="1:18" ht="19.5" customHeight="1">
      <c r="A190" s="102" t="s">
        <v>0</v>
      </c>
      <c r="B190" s="7"/>
      <c r="C190" s="7" t="s">
        <v>18</v>
      </c>
      <c r="D190" s="7"/>
      <c r="E190" s="8" t="s">
        <v>3</v>
      </c>
      <c r="F190" s="7" t="s">
        <v>3</v>
      </c>
      <c r="G190" s="9" t="s">
        <v>4</v>
      </c>
      <c r="H190" s="9" t="s">
        <v>5</v>
      </c>
      <c r="I190" s="9" t="s">
        <v>6</v>
      </c>
      <c r="J190" s="9" t="s">
        <v>7</v>
      </c>
      <c r="K190" s="9" t="s">
        <v>8</v>
      </c>
      <c r="L190" s="9" t="s">
        <v>9</v>
      </c>
      <c r="M190" s="9" t="s">
        <v>10</v>
      </c>
      <c r="N190" s="9" t="s">
        <v>11</v>
      </c>
      <c r="O190" s="9" t="s">
        <v>12</v>
      </c>
      <c r="P190" s="9" t="s">
        <v>13</v>
      </c>
      <c r="Q190" s="9" t="s">
        <v>14</v>
      </c>
      <c r="R190" s="9" t="s">
        <v>15</v>
      </c>
    </row>
    <row r="191" spans="1:18" ht="128.25" customHeight="1">
      <c r="A191" s="146"/>
      <c r="B191" s="47"/>
      <c r="C191" s="45" t="s">
        <v>287</v>
      </c>
      <c r="D191" s="35"/>
      <c r="E191" s="82"/>
      <c r="F191" s="36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</row>
    <row r="192" spans="1:18" ht="339" customHeight="1">
      <c r="A192" s="39">
        <v>5</v>
      </c>
      <c r="B192" s="41" t="s">
        <v>101</v>
      </c>
      <c r="C192" s="41" t="s">
        <v>102</v>
      </c>
      <c r="D192" s="150">
        <v>10000</v>
      </c>
      <c r="E192" s="82" t="s">
        <v>24</v>
      </c>
      <c r="F192" s="39" t="s">
        <v>23</v>
      </c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</row>
    <row r="193" spans="1:18" ht="21">
      <c r="A193" s="77"/>
      <c r="B193" s="148"/>
      <c r="C193" s="148"/>
      <c r="D193" s="149"/>
      <c r="E193" s="88"/>
      <c r="F193" s="33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</row>
    <row r="194" spans="1:18" ht="21">
      <c r="A194" s="77"/>
      <c r="B194" s="148"/>
      <c r="C194" s="148"/>
      <c r="D194" s="149"/>
      <c r="E194" s="88"/>
      <c r="F194" s="33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</row>
    <row r="195" spans="1:18" ht="21">
      <c r="A195" s="77"/>
      <c r="B195" s="148"/>
      <c r="C195" s="148"/>
      <c r="D195" s="149"/>
      <c r="E195" s="88"/>
      <c r="F195" s="33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12">
        <v>22</v>
      </c>
    </row>
    <row r="196" spans="1:18" ht="21">
      <c r="A196" s="98" t="s">
        <v>21</v>
      </c>
      <c r="B196" s="5" t="s">
        <v>1</v>
      </c>
      <c r="C196" s="5" t="s">
        <v>17</v>
      </c>
      <c r="D196" s="5" t="s">
        <v>19</v>
      </c>
      <c r="E196" s="6" t="s">
        <v>20</v>
      </c>
      <c r="F196" s="5" t="s">
        <v>2</v>
      </c>
      <c r="G196" s="297" t="s">
        <v>146</v>
      </c>
      <c r="H196" s="298"/>
      <c r="I196" s="299"/>
      <c r="J196" s="297" t="s">
        <v>174</v>
      </c>
      <c r="K196" s="298"/>
      <c r="L196" s="298"/>
      <c r="M196" s="298"/>
      <c r="N196" s="298"/>
      <c r="O196" s="298"/>
      <c r="P196" s="298"/>
      <c r="Q196" s="298"/>
      <c r="R196" s="299"/>
    </row>
    <row r="197" spans="1:18" ht="21">
      <c r="A197" s="102" t="s">
        <v>0</v>
      </c>
      <c r="B197" s="7"/>
      <c r="C197" s="7" t="s">
        <v>18</v>
      </c>
      <c r="D197" s="7"/>
      <c r="E197" s="8" t="s">
        <v>3</v>
      </c>
      <c r="F197" s="7" t="s">
        <v>3</v>
      </c>
      <c r="G197" s="9" t="s">
        <v>4</v>
      </c>
      <c r="H197" s="9" t="s">
        <v>5</v>
      </c>
      <c r="I197" s="9" t="s">
        <v>6</v>
      </c>
      <c r="J197" s="9" t="s">
        <v>7</v>
      </c>
      <c r="K197" s="9" t="s">
        <v>8</v>
      </c>
      <c r="L197" s="9" t="s">
        <v>9</v>
      </c>
      <c r="M197" s="9" t="s">
        <v>10</v>
      </c>
      <c r="N197" s="9" t="s">
        <v>11</v>
      </c>
      <c r="O197" s="9" t="s">
        <v>12</v>
      </c>
      <c r="P197" s="9" t="s">
        <v>13</v>
      </c>
      <c r="Q197" s="9" t="s">
        <v>14</v>
      </c>
      <c r="R197" s="9" t="s">
        <v>15</v>
      </c>
    </row>
    <row r="198" spans="1:18" ht="318.75">
      <c r="A198" s="102">
        <v>6</v>
      </c>
      <c r="B198" s="117" t="s">
        <v>103</v>
      </c>
      <c r="C198" s="116" t="s">
        <v>104</v>
      </c>
      <c r="D198" s="118">
        <v>30000</v>
      </c>
      <c r="E198" s="82" t="s">
        <v>24</v>
      </c>
      <c r="F198" s="39" t="s">
        <v>23</v>
      </c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</row>
    <row r="199" spans="1:18" ht="21">
      <c r="A199" s="77"/>
      <c r="B199" s="151"/>
      <c r="C199" s="148"/>
      <c r="D199" s="149"/>
      <c r="E199" s="88"/>
      <c r="F199" s="77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</row>
    <row r="200" spans="1:18" ht="21">
      <c r="A200" s="77"/>
      <c r="B200" s="151"/>
      <c r="C200" s="148"/>
      <c r="D200" s="149"/>
      <c r="E200" s="88"/>
      <c r="F200" s="77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</row>
    <row r="201" spans="1:18" ht="21">
      <c r="A201" s="77"/>
      <c r="B201" s="151"/>
      <c r="C201" s="148"/>
      <c r="D201" s="149"/>
      <c r="E201" s="88"/>
      <c r="F201" s="77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</row>
    <row r="202" spans="1:18" ht="21">
      <c r="A202" s="77"/>
      <c r="B202" s="151"/>
      <c r="C202" s="148"/>
      <c r="D202" s="149"/>
      <c r="E202" s="88"/>
      <c r="F202" s="77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</row>
    <row r="203" spans="1:18" ht="21">
      <c r="A203" s="77"/>
      <c r="B203" s="151"/>
      <c r="C203" s="148"/>
      <c r="D203" s="149"/>
      <c r="E203" s="88"/>
      <c r="F203" s="77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</row>
    <row r="204" spans="1:18" ht="21">
      <c r="A204" s="77"/>
      <c r="B204" s="151"/>
      <c r="C204" s="148"/>
      <c r="D204" s="149"/>
      <c r="E204" s="88"/>
      <c r="F204" s="77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</row>
    <row r="205" spans="1:18" ht="21">
      <c r="A205" s="77"/>
      <c r="B205" s="151"/>
      <c r="C205" s="148"/>
      <c r="D205" s="149"/>
      <c r="E205" s="88"/>
      <c r="F205" s="77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</row>
    <row r="206" spans="1:18" ht="21">
      <c r="A206" s="77"/>
      <c r="B206" s="151"/>
      <c r="C206" s="148"/>
      <c r="D206" s="149"/>
      <c r="E206" s="88"/>
      <c r="F206" s="77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</row>
    <row r="207" spans="1:18" ht="21">
      <c r="A207" s="77"/>
      <c r="B207" s="151"/>
      <c r="C207" s="148"/>
      <c r="D207" s="149"/>
      <c r="E207" s="88"/>
      <c r="F207" s="77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</row>
    <row r="208" spans="1:18" ht="21">
      <c r="A208" s="77"/>
      <c r="B208" s="151"/>
      <c r="C208" s="148"/>
      <c r="D208" s="149"/>
      <c r="E208" s="88"/>
      <c r="F208" s="77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12">
        <v>23</v>
      </c>
    </row>
    <row r="209" spans="1:16" ht="21">
      <c r="A209" s="103" t="s">
        <v>140</v>
      </c>
      <c r="B209" s="24"/>
      <c r="C209" s="13"/>
      <c r="D209" s="14"/>
      <c r="E209" s="12"/>
      <c r="F209" s="18"/>
      <c r="G209" s="13"/>
      <c r="H209" s="13"/>
      <c r="I209" s="13"/>
      <c r="J209" s="13"/>
      <c r="K209" s="13"/>
      <c r="L209" s="13"/>
      <c r="M209" s="13"/>
      <c r="N209" s="13"/>
      <c r="O209" s="13"/>
      <c r="P209" s="13"/>
    </row>
    <row r="210" spans="1:18" ht="21">
      <c r="A210" s="96" t="s">
        <v>148</v>
      </c>
      <c r="B210" s="24"/>
      <c r="C210" s="13"/>
      <c r="D210" s="14"/>
      <c r="E210" s="12"/>
      <c r="F210" s="18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</row>
    <row r="211" spans="1:18" s="57" customFormat="1" ht="19.5" customHeight="1">
      <c r="A211" s="83" t="s">
        <v>79</v>
      </c>
      <c r="B211" s="62" t="s">
        <v>149</v>
      </c>
      <c r="C211" s="55"/>
      <c r="D211" s="65"/>
      <c r="E211" s="56"/>
      <c r="F211" s="6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66"/>
    </row>
    <row r="212" spans="1:18" s="57" customFormat="1" ht="23.25">
      <c r="A212" s="164"/>
      <c r="B212" s="69" t="s">
        <v>194</v>
      </c>
      <c r="C212" s="60"/>
      <c r="D212" s="56"/>
      <c r="E212" s="56"/>
      <c r="F212" s="56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</row>
    <row r="213" spans="1:18" ht="19.5" customHeight="1">
      <c r="A213" s="98" t="s">
        <v>21</v>
      </c>
      <c r="B213" s="5" t="s">
        <v>1</v>
      </c>
      <c r="C213" s="5" t="s">
        <v>17</v>
      </c>
      <c r="D213" s="5" t="s">
        <v>19</v>
      </c>
      <c r="E213" s="6" t="s">
        <v>20</v>
      </c>
      <c r="F213" s="5" t="s">
        <v>2</v>
      </c>
      <c r="G213" s="297" t="s">
        <v>146</v>
      </c>
      <c r="H213" s="298"/>
      <c r="I213" s="299"/>
      <c r="J213" s="297" t="s">
        <v>174</v>
      </c>
      <c r="K213" s="298"/>
      <c r="L213" s="298"/>
      <c r="M213" s="298"/>
      <c r="N213" s="298"/>
      <c r="O213" s="298"/>
      <c r="P213" s="298"/>
      <c r="Q213" s="298"/>
      <c r="R213" s="299"/>
    </row>
    <row r="214" spans="1:18" s="57" customFormat="1" ht="19.5" customHeight="1">
      <c r="A214" s="102" t="s">
        <v>0</v>
      </c>
      <c r="B214" s="7"/>
      <c r="C214" s="7" t="s">
        <v>18</v>
      </c>
      <c r="D214" s="7"/>
      <c r="E214" s="8" t="s">
        <v>3</v>
      </c>
      <c r="F214" s="7" t="s">
        <v>3</v>
      </c>
      <c r="G214" s="9" t="s">
        <v>4</v>
      </c>
      <c r="H214" s="9" t="s">
        <v>5</v>
      </c>
      <c r="I214" s="9" t="s">
        <v>6</v>
      </c>
      <c r="J214" s="9" t="s">
        <v>7</v>
      </c>
      <c r="K214" s="9" t="s">
        <v>8</v>
      </c>
      <c r="L214" s="9" t="s">
        <v>9</v>
      </c>
      <c r="M214" s="9" t="s">
        <v>10</v>
      </c>
      <c r="N214" s="9" t="s">
        <v>11</v>
      </c>
      <c r="O214" s="9" t="s">
        <v>12</v>
      </c>
      <c r="P214" s="9" t="s">
        <v>13</v>
      </c>
      <c r="Q214" s="9" t="s">
        <v>14</v>
      </c>
      <c r="R214" s="9" t="s">
        <v>15</v>
      </c>
    </row>
    <row r="215" spans="1:23" s="57" customFormat="1" ht="199.5" customHeight="1">
      <c r="A215" s="102">
        <v>1</v>
      </c>
      <c r="B215" s="117" t="s">
        <v>44</v>
      </c>
      <c r="C215" s="116" t="s">
        <v>105</v>
      </c>
      <c r="D215" s="119">
        <v>50000</v>
      </c>
      <c r="E215" s="82" t="s">
        <v>24</v>
      </c>
      <c r="F215" s="39" t="s">
        <v>23</v>
      </c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V215" s="57" t="s">
        <v>370</v>
      </c>
      <c r="W215" s="295">
        <f>D215</f>
        <v>50000</v>
      </c>
    </row>
    <row r="216" spans="1:18" ht="21">
      <c r="A216" s="77"/>
      <c r="B216" s="151"/>
      <c r="C216" s="148"/>
      <c r="D216" s="149"/>
      <c r="E216" s="88"/>
      <c r="F216" s="33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</row>
    <row r="217" spans="1:18" ht="21">
      <c r="A217" s="77"/>
      <c r="B217" s="151"/>
      <c r="C217" s="148"/>
      <c r="D217" s="149"/>
      <c r="E217" s="88"/>
      <c r="F217" s="33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</row>
    <row r="218" spans="1:18" ht="21">
      <c r="A218" s="77"/>
      <c r="B218" s="151"/>
      <c r="C218" s="148"/>
      <c r="D218" s="149"/>
      <c r="E218" s="88"/>
      <c r="F218" s="33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</row>
    <row r="219" spans="1:18" ht="21">
      <c r="A219" s="77"/>
      <c r="B219" s="151"/>
      <c r="C219" s="148"/>
      <c r="D219" s="149"/>
      <c r="E219" s="88"/>
      <c r="F219" s="33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</row>
    <row r="220" spans="1:18" ht="21">
      <c r="A220" s="77"/>
      <c r="B220" s="151"/>
      <c r="C220" s="148"/>
      <c r="D220" s="149"/>
      <c r="E220" s="88"/>
      <c r="F220" s="33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</row>
    <row r="221" spans="1:18" ht="21">
      <c r="A221" s="77"/>
      <c r="B221" s="151"/>
      <c r="C221" s="148"/>
      <c r="D221" s="149"/>
      <c r="E221" s="88"/>
      <c r="F221" s="33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</row>
    <row r="222" spans="1:18" ht="21">
      <c r="A222" s="77"/>
      <c r="B222" s="151"/>
      <c r="C222" s="148"/>
      <c r="D222" s="149"/>
      <c r="E222" s="88"/>
      <c r="F222" s="33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</row>
    <row r="223" spans="1:18" ht="21">
      <c r="A223" s="77"/>
      <c r="B223" s="151"/>
      <c r="C223" s="148"/>
      <c r="D223" s="149"/>
      <c r="E223" s="88"/>
      <c r="F223" s="33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</row>
    <row r="224" spans="1:18" ht="21">
      <c r="A224" s="77"/>
      <c r="B224" s="151"/>
      <c r="C224" s="148"/>
      <c r="D224" s="149"/>
      <c r="E224" s="88"/>
      <c r="F224" s="33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</row>
    <row r="225" spans="1:18" ht="21">
      <c r="A225" s="77"/>
      <c r="B225" s="151"/>
      <c r="C225" s="148"/>
      <c r="D225" s="149"/>
      <c r="E225" s="88"/>
      <c r="F225" s="33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</row>
    <row r="226" spans="1:18" ht="21">
      <c r="A226" s="77"/>
      <c r="B226" s="151"/>
      <c r="C226" s="148"/>
      <c r="D226" s="149"/>
      <c r="E226" s="88"/>
      <c r="F226" s="33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</row>
    <row r="227" spans="1:18" ht="21">
      <c r="A227" s="77"/>
      <c r="B227" s="151"/>
      <c r="C227" s="148"/>
      <c r="D227" s="149"/>
      <c r="E227" s="88"/>
      <c r="F227" s="33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12">
        <v>24</v>
      </c>
    </row>
    <row r="228" spans="1:16" ht="21">
      <c r="A228" s="103" t="s">
        <v>150</v>
      </c>
      <c r="B228" s="24"/>
      <c r="C228" s="13"/>
      <c r="D228" s="14"/>
      <c r="E228" s="12"/>
      <c r="F228" s="18"/>
      <c r="G228" s="13"/>
      <c r="H228" s="13"/>
      <c r="I228" s="13"/>
      <c r="J228" s="13"/>
      <c r="K228" s="13"/>
      <c r="L228" s="13"/>
      <c r="M228" s="13"/>
      <c r="N228" s="13"/>
      <c r="O228" s="13"/>
      <c r="P228" s="13"/>
    </row>
    <row r="229" spans="1:18" ht="21">
      <c r="A229" s="96" t="s">
        <v>151</v>
      </c>
      <c r="B229" s="24"/>
      <c r="C229" s="13"/>
      <c r="D229" s="14"/>
      <c r="E229" s="12"/>
      <c r="F229" s="18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</row>
    <row r="230" spans="1:18" s="57" customFormat="1" ht="21" customHeight="1">
      <c r="A230" s="83" t="s">
        <v>34</v>
      </c>
      <c r="B230" s="62" t="s">
        <v>35</v>
      </c>
      <c r="C230" s="55"/>
      <c r="D230" s="65"/>
      <c r="E230" s="56"/>
      <c r="F230" s="6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66"/>
    </row>
    <row r="231" spans="1:18" s="57" customFormat="1" ht="23.25">
      <c r="A231" s="101"/>
      <c r="B231" s="69" t="s">
        <v>195</v>
      </c>
      <c r="C231" s="60"/>
      <c r="D231" s="56"/>
      <c r="E231" s="56"/>
      <c r="F231" s="56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</row>
    <row r="232" spans="1:18" s="57" customFormat="1" ht="19.5" customHeight="1">
      <c r="A232" s="103"/>
      <c r="B232" s="62" t="s">
        <v>68</v>
      </c>
      <c r="C232" s="84"/>
      <c r="D232" s="62"/>
      <c r="E232" s="28"/>
      <c r="F232" s="28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</row>
    <row r="233" spans="1:23" ht="19.5" customHeight="1">
      <c r="A233" s="98" t="s">
        <v>21</v>
      </c>
      <c r="B233" s="5" t="s">
        <v>1</v>
      </c>
      <c r="C233" s="5" t="s">
        <v>17</v>
      </c>
      <c r="D233" s="5" t="s">
        <v>19</v>
      </c>
      <c r="E233" s="6" t="s">
        <v>20</v>
      </c>
      <c r="F233" s="5" t="s">
        <v>2</v>
      </c>
      <c r="G233" s="297" t="s">
        <v>146</v>
      </c>
      <c r="H233" s="298"/>
      <c r="I233" s="299"/>
      <c r="J233" s="297" t="s">
        <v>174</v>
      </c>
      <c r="K233" s="298"/>
      <c r="L233" s="298"/>
      <c r="M233" s="298"/>
      <c r="N233" s="298"/>
      <c r="O233" s="298"/>
      <c r="P233" s="298"/>
      <c r="Q233" s="298"/>
      <c r="R233" s="299"/>
      <c r="V233" s="1" t="s">
        <v>371</v>
      </c>
      <c r="W233" s="294">
        <f>D235+D236+D241+D247</f>
        <v>130000</v>
      </c>
    </row>
    <row r="234" spans="1:18" s="57" customFormat="1" ht="19.5" customHeight="1">
      <c r="A234" s="102" t="s">
        <v>0</v>
      </c>
      <c r="B234" s="7"/>
      <c r="C234" s="7" t="s">
        <v>18</v>
      </c>
      <c r="D234" s="7"/>
      <c r="E234" s="8" t="s">
        <v>3</v>
      </c>
      <c r="F234" s="7" t="s">
        <v>3</v>
      </c>
      <c r="G234" s="9" t="s">
        <v>4</v>
      </c>
      <c r="H234" s="9" t="s">
        <v>5</v>
      </c>
      <c r="I234" s="9" t="s">
        <v>6</v>
      </c>
      <c r="J234" s="9" t="s">
        <v>7</v>
      </c>
      <c r="K234" s="9" t="s">
        <v>8</v>
      </c>
      <c r="L234" s="9" t="s">
        <v>9</v>
      </c>
      <c r="M234" s="9" t="s">
        <v>10</v>
      </c>
      <c r="N234" s="9" t="s">
        <v>11</v>
      </c>
      <c r="O234" s="9" t="s">
        <v>12</v>
      </c>
      <c r="P234" s="9" t="s">
        <v>13</v>
      </c>
      <c r="Q234" s="9" t="s">
        <v>14</v>
      </c>
      <c r="R234" s="9" t="s">
        <v>15</v>
      </c>
    </row>
    <row r="235" spans="1:18" s="57" customFormat="1" ht="251.25" customHeight="1">
      <c r="A235" s="39">
        <v>1</v>
      </c>
      <c r="B235" s="34" t="s">
        <v>45</v>
      </c>
      <c r="C235" s="41" t="s">
        <v>152</v>
      </c>
      <c r="D235" s="35">
        <v>70000</v>
      </c>
      <c r="E235" s="82" t="s">
        <v>24</v>
      </c>
      <c r="F235" s="39" t="s">
        <v>23</v>
      </c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</row>
    <row r="236" spans="1:18" s="57" customFormat="1" ht="153" customHeight="1">
      <c r="A236" s="39">
        <v>2</v>
      </c>
      <c r="B236" s="34" t="s">
        <v>46</v>
      </c>
      <c r="C236" s="41" t="s">
        <v>153</v>
      </c>
      <c r="D236" s="107">
        <v>20000</v>
      </c>
      <c r="E236" s="82" t="s">
        <v>24</v>
      </c>
      <c r="F236" s="39" t="s">
        <v>23</v>
      </c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</row>
    <row r="237" spans="1:18" s="57" customFormat="1" ht="22.5" customHeight="1">
      <c r="A237" s="77"/>
      <c r="B237" s="112"/>
      <c r="C237" s="148"/>
      <c r="D237" s="115"/>
      <c r="E237" s="88"/>
      <c r="F237" s="77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12">
        <v>25</v>
      </c>
    </row>
    <row r="238" spans="1:18" s="57" customFormat="1" ht="23.25">
      <c r="A238" s="98" t="s">
        <v>21</v>
      </c>
      <c r="B238" s="5" t="s">
        <v>1</v>
      </c>
      <c r="C238" s="5" t="s">
        <v>17</v>
      </c>
      <c r="D238" s="5" t="s">
        <v>19</v>
      </c>
      <c r="E238" s="6" t="s">
        <v>20</v>
      </c>
      <c r="F238" s="5" t="s">
        <v>2</v>
      </c>
      <c r="G238" s="297" t="s">
        <v>146</v>
      </c>
      <c r="H238" s="298"/>
      <c r="I238" s="299"/>
      <c r="J238" s="297" t="s">
        <v>174</v>
      </c>
      <c r="K238" s="298"/>
      <c r="L238" s="298"/>
      <c r="M238" s="298"/>
      <c r="N238" s="298"/>
      <c r="O238" s="298"/>
      <c r="P238" s="298"/>
      <c r="Q238" s="298"/>
      <c r="R238" s="299"/>
    </row>
    <row r="239" spans="1:18" s="57" customFormat="1" ht="23.25">
      <c r="A239" s="102" t="s">
        <v>0</v>
      </c>
      <c r="B239" s="7"/>
      <c r="C239" s="7" t="s">
        <v>18</v>
      </c>
      <c r="D239" s="7"/>
      <c r="E239" s="8" t="s">
        <v>3</v>
      </c>
      <c r="F239" s="7" t="s">
        <v>3</v>
      </c>
      <c r="G239" s="9" t="s">
        <v>4</v>
      </c>
      <c r="H239" s="9" t="s">
        <v>5</v>
      </c>
      <c r="I239" s="9" t="s">
        <v>6</v>
      </c>
      <c r="J239" s="9" t="s">
        <v>7</v>
      </c>
      <c r="K239" s="9" t="s">
        <v>8</v>
      </c>
      <c r="L239" s="9" t="s">
        <v>9</v>
      </c>
      <c r="M239" s="9" t="s">
        <v>10</v>
      </c>
      <c r="N239" s="9" t="s">
        <v>11</v>
      </c>
      <c r="O239" s="9" t="s">
        <v>12</v>
      </c>
      <c r="P239" s="9" t="s">
        <v>13</v>
      </c>
      <c r="Q239" s="9" t="s">
        <v>14</v>
      </c>
      <c r="R239" s="9" t="s">
        <v>15</v>
      </c>
    </row>
    <row r="240" spans="1:18" s="57" customFormat="1" ht="216.75" customHeight="1">
      <c r="A240" s="39"/>
      <c r="B240" s="106"/>
      <c r="C240" s="106" t="s">
        <v>154</v>
      </c>
      <c r="D240" s="165"/>
      <c r="E240" s="165"/>
      <c r="F240" s="165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</row>
    <row r="241" spans="1:18" s="57" customFormat="1" ht="249.75" customHeight="1">
      <c r="A241" s="39">
        <v>3</v>
      </c>
      <c r="B241" s="106" t="s">
        <v>47</v>
      </c>
      <c r="C241" s="106" t="s">
        <v>155</v>
      </c>
      <c r="D241" s="107">
        <v>20000</v>
      </c>
      <c r="E241" s="82" t="s">
        <v>24</v>
      </c>
      <c r="F241" s="39" t="s">
        <v>23</v>
      </c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</row>
    <row r="242" spans="1:18" s="57" customFormat="1" ht="19.5" customHeight="1">
      <c r="A242" s="77"/>
      <c r="B242" s="85"/>
      <c r="C242" s="85"/>
      <c r="D242" s="115"/>
      <c r="E242" s="88"/>
      <c r="F242" s="77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</row>
    <row r="243" spans="1:18" s="57" customFormat="1" ht="23.25">
      <c r="A243" s="103"/>
      <c r="B243" s="62"/>
      <c r="C243" s="84"/>
      <c r="D243" s="62"/>
      <c r="E243" s="28"/>
      <c r="F243" s="28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186">
        <v>26</v>
      </c>
    </row>
    <row r="244" spans="1:18" s="57" customFormat="1" ht="23.25">
      <c r="A244" s="98" t="s">
        <v>21</v>
      </c>
      <c r="B244" s="5" t="s">
        <v>1</v>
      </c>
      <c r="C244" s="5" t="s">
        <v>17</v>
      </c>
      <c r="D244" s="5" t="s">
        <v>19</v>
      </c>
      <c r="E244" s="6" t="s">
        <v>20</v>
      </c>
      <c r="F244" s="5" t="s">
        <v>2</v>
      </c>
      <c r="G244" s="297" t="s">
        <v>146</v>
      </c>
      <c r="H244" s="298"/>
      <c r="I244" s="299"/>
      <c r="J244" s="297" t="s">
        <v>174</v>
      </c>
      <c r="K244" s="298"/>
      <c r="L244" s="298"/>
      <c r="M244" s="298"/>
      <c r="N244" s="298"/>
      <c r="O244" s="298"/>
      <c r="P244" s="298"/>
      <c r="Q244" s="298"/>
      <c r="R244" s="299"/>
    </row>
    <row r="245" spans="1:18" s="57" customFormat="1" ht="23.25">
      <c r="A245" s="102" t="s">
        <v>0</v>
      </c>
      <c r="B245" s="7"/>
      <c r="C245" s="7" t="s">
        <v>18</v>
      </c>
      <c r="D245" s="7"/>
      <c r="E245" s="8" t="s">
        <v>3</v>
      </c>
      <c r="F245" s="7" t="s">
        <v>3</v>
      </c>
      <c r="G245" s="9" t="s">
        <v>4</v>
      </c>
      <c r="H245" s="9" t="s">
        <v>5</v>
      </c>
      <c r="I245" s="9" t="s">
        <v>6</v>
      </c>
      <c r="J245" s="9" t="s">
        <v>7</v>
      </c>
      <c r="K245" s="9" t="s">
        <v>8</v>
      </c>
      <c r="L245" s="9" t="s">
        <v>9</v>
      </c>
      <c r="M245" s="9" t="s">
        <v>10</v>
      </c>
      <c r="N245" s="9" t="s">
        <v>11</v>
      </c>
      <c r="O245" s="9" t="s">
        <v>12</v>
      </c>
      <c r="P245" s="9" t="s">
        <v>13</v>
      </c>
      <c r="Q245" s="9" t="s">
        <v>14</v>
      </c>
      <c r="R245" s="9" t="s">
        <v>15</v>
      </c>
    </row>
    <row r="246" spans="1:18" s="57" customFormat="1" ht="148.5" customHeight="1">
      <c r="A246" s="39"/>
      <c r="B246" s="106"/>
      <c r="C246" s="106" t="s">
        <v>156</v>
      </c>
      <c r="D246" s="107"/>
      <c r="E246" s="82"/>
      <c r="F246" s="39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</row>
    <row r="247" spans="1:18" ht="200.25" customHeight="1">
      <c r="A247" s="39">
        <v>4</v>
      </c>
      <c r="B247" s="43" t="s">
        <v>108</v>
      </c>
      <c r="C247" s="34" t="s">
        <v>109</v>
      </c>
      <c r="D247" s="35">
        <v>20000</v>
      </c>
      <c r="E247" s="82" t="s">
        <v>24</v>
      </c>
      <c r="F247" s="36" t="s">
        <v>23</v>
      </c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</row>
    <row r="248" spans="1:18" s="57" customFormat="1" ht="19.5" customHeight="1">
      <c r="A248" s="77"/>
      <c r="B248" s="85"/>
      <c r="C248" s="85"/>
      <c r="D248" s="115"/>
      <c r="E248" s="88"/>
      <c r="F248" s="77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</row>
    <row r="249" spans="1:18" s="57" customFormat="1" ht="19.5" customHeight="1">
      <c r="A249" s="77"/>
      <c r="B249" s="85"/>
      <c r="C249" s="85"/>
      <c r="D249" s="115"/>
      <c r="E249" s="88"/>
      <c r="F249" s="77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</row>
    <row r="250" spans="1:18" s="57" customFormat="1" ht="19.5" customHeight="1">
      <c r="A250" s="77"/>
      <c r="B250" s="85"/>
      <c r="C250" s="85"/>
      <c r="D250" s="115"/>
      <c r="E250" s="88"/>
      <c r="F250" s="77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</row>
    <row r="251" spans="1:18" s="57" customFormat="1" ht="19.5" customHeight="1">
      <c r="A251" s="77"/>
      <c r="B251" s="85"/>
      <c r="C251" s="85"/>
      <c r="D251" s="115"/>
      <c r="E251" s="88"/>
      <c r="F251" s="77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</row>
    <row r="252" spans="1:18" s="57" customFormat="1" ht="23.25">
      <c r="A252" s="100"/>
      <c r="B252" s="13"/>
      <c r="C252" s="13"/>
      <c r="D252" s="14"/>
      <c r="E252" s="12"/>
      <c r="F252" s="18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</row>
    <row r="253" spans="1:18" s="57" customFormat="1" ht="23.25">
      <c r="A253" s="100"/>
      <c r="B253" s="13"/>
      <c r="C253" s="13"/>
      <c r="D253" s="14"/>
      <c r="E253" s="12"/>
      <c r="F253" s="18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</row>
    <row r="254" spans="1:18" s="57" customFormat="1" ht="23.25">
      <c r="A254" s="100"/>
      <c r="B254" s="13"/>
      <c r="C254" s="13"/>
      <c r="D254" s="14"/>
      <c r="E254" s="12"/>
      <c r="F254" s="18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</row>
    <row r="255" spans="1:18" s="57" customFormat="1" ht="23.25">
      <c r="A255" s="100"/>
      <c r="B255" s="13"/>
      <c r="C255" s="13"/>
      <c r="D255" s="14"/>
      <c r="E255" s="12"/>
      <c r="F255" s="18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>
        <v>27</v>
      </c>
    </row>
    <row r="256" spans="1:18" s="57" customFormat="1" ht="19.5" customHeight="1">
      <c r="A256" s="103" t="s">
        <v>150</v>
      </c>
      <c r="B256" s="24"/>
      <c r="C256" s="13"/>
      <c r="D256" s="14"/>
      <c r="E256" s="12"/>
      <c r="F256" s="18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53"/>
    </row>
    <row r="257" spans="1:18" s="57" customFormat="1" ht="19.5" customHeight="1">
      <c r="A257" s="96" t="s">
        <v>151</v>
      </c>
      <c r="B257" s="24"/>
      <c r="C257" s="13"/>
      <c r="D257" s="14"/>
      <c r="E257" s="12"/>
      <c r="F257" s="18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</row>
    <row r="258" spans="1:18" s="57" customFormat="1" ht="19.5" customHeight="1">
      <c r="A258" s="83" t="s">
        <v>196</v>
      </c>
      <c r="B258" s="62" t="s">
        <v>35</v>
      </c>
      <c r="C258" s="55"/>
      <c r="D258" s="65"/>
      <c r="E258" s="56"/>
      <c r="F258" s="6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13"/>
      <c r="R258" s="13"/>
    </row>
    <row r="259" spans="1:18" s="57" customFormat="1" ht="19.5" customHeight="1">
      <c r="A259" s="101"/>
      <c r="B259" s="69" t="s">
        <v>197</v>
      </c>
      <c r="C259" s="60"/>
      <c r="D259" s="56"/>
      <c r="E259" s="56"/>
      <c r="F259" s="56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13"/>
      <c r="R259" s="13"/>
    </row>
    <row r="260" spans="1:18" s="57" customFormat="1" ht="19.5" customHeight="1">
      <c r="A260" s="103"/>
      <c r="B260" s="62" t="s">
        <v>68</v>
      </c>
      <c r="C260" s="84"/>
      <c r="D260" s="62"/>
      <c r="E260" s="28"/>
      <c r="F260" s="28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13"/>
      <c r="R260" s="13"/>
    </row>
    <row r="261" spans="1:18" s="57" customFormat="1" ht="19.5" customHeight="1">
      <c r="A261" s="98" t="s">
        <v>21</v>
      </c>
      <c r="B261" s="5" t="s">
        <v>1</v>
      </c>
      <c r="C261" s="5" t="s">
        <v>17</v>
      </c>
      <c r="D261" s="5" t="s">
        <v>19</v>
      </c>
      <c r="E261" s="6" t="s">
        <v>20</v>
      </c>
      <c r="F261" s="5" t="s">
        <v>2</v>
      </c>
      <c r="G261" s="297" t="s">
        <v>146</v>
      </c>
      <c r="H261" s="298"/>
      <c r="I261" s="299"/>
      <c r="J261" s="297" t="s">
        <v>174</v>
      </c>
      <c r="K261" s="298"/>
      <c r="L261" s="298"/>
      <c r="M261" s="298"/>
      <c r="N261" s="298"/>
      <c r="O261" s="298"/>
      <c r="P261" s="298"/>
      <c r="Q261" s="298"/>
      <c r="R261" s="299"/>
    </row>
    <row r="262" spans="1:18" s="57" customFormat="1" ht="19.5" customHeight="1">
      <c r="A262" s="102" t="s">
        <v>0</v>
      </c>
      <c r="B262" s="7"/>
      <c r="C262" s="7" t="s">
        <v>18</v>
      </c>
      <c r="D262" s="7"/>
      <c r="E262" s="8" t="s">
        <v>3</v>
      </c>
      <c r="F262" s="7" t="s">
        <v>3</v>
      </c>
      <c r="G262" s="9" t="s">
        <v>4</v>
      </c>
      <c r="H262" s="9" t="s">
        <v>5</v>
      </c>
      <c r="I262" s="9" t="s">
        <v>6</v>
      </c>
      <c r="J262" s="9" t="s">
        <v>7</v>
      </c>
      <c r="K262" s="9" t="s">
        <v>8</v>
      </c>
      <c r="L262" s="9" t="s">
        <v>9</v>
      </c>
      <c r="M262" s="9" t="s">
        <v>10</v>
      </c>
      <c r="N262" s="9" t="s">
        <v>11</v>
      </c>
      <c r="O262" s="9" t="s">
        <v>12</v>
      </c>
      <c r="P262" s="9" t="s">
        <v>13</v>
      </c>
      <c r="Q262" s="9" t="s">
        <v>14</v>
      </c>
      <c r="R262" s="9" t="s">
        <v>15</v>
      </c>
    </row>
    <row r="263" spans="1:23" s="57" customFormat="1" ht="250.5" customHeight="1">
      <c r="A263" s="39">
        <v>1</v>
      </c>
      <c r="B263" s="106" t="s">
        <v>48</v>
      </c>
      <c r="C263" s="106" t="s">
        <v>127</v>
      </c>
      <c r="D263" s="107">
        <v>60000</v>
      </c>
      <c r="E263" s="82" t="s">
        <v>24</v>
      </c>
      <c r="F263" s="39" t="s">
        <v>23</v>
      </c>
      <c r="G263" s="108"/>
      <c r="H263" s="108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V263" s="57" t="s">
        <v>372</v>
      </c>
      <c r="W263" s="295">
        <f>D263+D264+D269+D270</f>
        <v>100000</v>
      </c>
    </row>
    <row r="264" spans="1:18" s="57" customFormat="1" ht="160.5" customHeight="1">
      <c r="A264" s="39">
        <v>2</v>
      </c>
      <c r="B264" s="106" t="s">
        <v>70</v>
      </c>
      <c r="C264" s="161" t="s">
        <v>288</v>
      </c>
      <c r="D264" s="107">
        <v>20000</v>
      </c>
      <c r="E264" s="82" t="s">
        <v>24</v>
      </c>
      <c r="F264" s="39" t="s">
        <v>23</v>
      </c>
      <c r="G264" s="108"/>
      <c r="H264" s="108"/>
      <c r="I264" s="37"/>
      <c r="J264" s="37"/>
      <c r="K264" s="37"/>
      <c r="L264" s="37"/>
      <c r="M264" s="37"/>
      <c r="N264" s="37"/>
      <c r="O264" s="37"/>
      <c r="P264" s="37"/>
      <c r="Q264" s="37"/>
      <c r="R264" s="37"/>
    </row>
    <row r="265" spans="1:18" s="57" customFormat="1" ht="15.75" customHeight="1">
      <c r="A265" s="77"/>
      <c r="B265" s="85"/>
      <c r="C265" s="85"/>
      <c r="D265" s="115"/>
      <c r="E265" s="88"/>
      <c r="F265" s="77"/>
      <c r="G265" s="86"/>
      <c r="H265" s="86"/>
      <c r="I265" s="13"/>
      <c r="J265" s="13"/>
      <c r="K265" s="13"/>
      <c r="L265" s="13"/>
      <c r="M265" s="13"/>
      <c r="N265" s="13"/>
      <c r="O265" s="13"/>
      <c r="P265" s="13"/>
      <c r="Q265" s="13"/>
      <c r="R265" s="13">
        <v>28</v>
      </c>
    </row>
    <row r="266" spans="1:18" s="57" customFormat="1" ht="19.5" customHeight="1">
      <c r="A266" s="98" t="s">
        <v>21</v>
      </c>
      <c r="B266" s="5" t="s">
        <v>1</v>
      </c>
      <c r="C266" s="5" t="s">
        <v>17</v>
      </c>
      <c r="D266" s="5" t="s">
        <v>19</v>
      </c>
      <c r="E266" s="6" t="s">
        <v>20</v>
      </c>
      <c r="F266" s="5" t="s">
        <v>2</v>
      </c>
      <c r="G266" s="297" t="s">
        <v>146</v>
      </c>
      <c r="H266" s="298"/>
      <c r="I266" s="299"/>
      <c r="J266" s="297" t="s">
        <v>174</v>
      </c>
      <c r="K266" s="298"/>
      <c r="L266" s="298"/>
      <c r="M266" s="298"/>
      <c r="N266" s="298"/>
      <c r="O266" s="298"/>
      <c r="P266" s="298"/>
      <c r="Q266" s="298"/>
      <c r="R266" s="299"/>
    </row>
    <row r="267" spans="1:18" s="57" customFormat="1" ht="19.5" customHeight="1">
      <c r="A267" s="102" t="s">
        <v>0</v>
      </c>
      <c r="B267" s="7"/>
      <c r="C267" s="7" t="s">
        <v>18</v>
      </c>
      <c r="D267" s="7"/>
      <c r="E267" s="8" t="s">
        <v>3</v>
      </c>
      <c r="F267" s="7" t="s">
        <v>3</v>
      </c>
      <c r="G267" s="9" t="s">
        <v>4</v>
      </c>
      <c r="H267" s="9" t="s">
        <v>5</v>
      </c>
      <c r="I267" s="9" t="s">
        <v>6</v>
      </c>
      <c r="J267" s="9" t="s">
        <v>7</v>
      </c>
      <c r="K267" s="9" t="s">
        <v>8</v>
      </c>
      <c r="L267" s="9" t="s">
        <v>9</v>
      </c>
      <c r="M267" s="9" t="s">
        <v>10</v>
      </c>
      <c r="N267" s="9" t="s">
        <v>11</v>
      </c>
      <c r="O267" s="9" t="s">
        <v>12</v>
      </c>
      <c r="P267" s="9" t="s">
        <v>13</v>
      </c>
      <c r="Q267" s="9" t="s">
        <v>14</v>
      </c>
      <c r="R267" s="9" t="s">
        <v>15</v>
      </c>
    </row>
    <row r="268" spans="1:18" s="57" customFormat="1" ht="119.25" customHeight="1">
      <c r="A268" s="39"/>
      <c r="B268" s="106"/>
      <c r="C268" s="106" t="s">
        <v>289</v>
      </c>
      <c r="D268" s="107"/>
      <c r="E268" s="82"/>
      <c r="F268" s="39"/>
      <c r="G268" s="108"/>
      <c r="H268" s="108"/>
      <c r="I268" s="37"/>
      <c r="J268" s="37"/>
      <c r="K268" s="37"/>
      <c r="L268" s="37"/>
      <c r="M268" s="37"/>
      <c r="N268" s="37"/>
      <c r="O268" s="37"/>
      <c r="P268" s="37"/>
      <c r="Q268" s="37"/>
      <c r="R268" s="37"/>
    </row>
    <row r="269" spans="1:18" s="57" customFormat="1" ht="198.75" customHeight="1">
      <c r="A269" s="39">
        <v>3</v>
      </c>
      <c r="B269" s="106" t="s">
        <v>49</v>
      </c>
      <c r="C269" s="106" t="s">
        <v>128</v>
      </c>
      <c r="D269" s="107">
        <v>10000</v>
      </c>
      <c r="E269" s="82" t="s">
        <v>24</v>
      </c>
      <c r="F269" s="39" t="s">
        <v>23</v>
      </c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</row>
    <row r="270" spans="1:18" s="57" customFormat="1" ht="187.5">
      <c r="A270" s="39">
        <v>4</v>
      </c>
      <c r="B270" s="106" t="s">
        <v>69</v>
      </c>
      <c r="C270" s="106" t="s">
        <v>129</v>
      </c>
      <c r="D270" s="107">
        <v>10000</v>
      </c>
      <c r="E270" s="82" t="s">
        <v>24</v>
      </c>
      <c r="F270" s="39" t="s">
        <v>23</v>
      </c>
      <c r="G270" s="108"/>
      <c r="H270" s="108"/>
      <c r="I270" s="37"/>
      <c r="J270" s="37"/>
      <c r="K270" s="37"/>
      <c r="L270" s="37"/>
      <c r="M270" s="37"/>
      <c r="N270" s="37"/>
      <c r="O270" s="37"/>
      <c r="P270" s="37"/>
      <c r="Q270" s="37"/>
      <c r="R270" s="37"/>
    </row>
    <row r="271" spans="1:18" s="57" customFormat="1" ht="23.25">
      <c r="A271" s="77"/>
      <c r="B271" s="85"/>
      <c r="C271" s="85"/>
      <c r="D271" s="115"/>
      <c r="E271" s="88"/>
      <c r="F271" s="77"/>
      <c r="G271" s="86"/>
      <c r="H271" s="86"/>
      <c r="I271" s="13"/>
      <c r="J271" s="13"/>
      <c r="K271" s="13"/>
      <c r="L271" s="13"/>
      <c r="M271" s="13"/>
      <c r="N271" s="13"/>
      <c r="O271" s="13"/>
      <c r="P271" s="13"/>
      <c r="Q271" s="13"/>
      <c r="R271" s="13">
        <v>29</v>
      </c>
    </row>
    <row r="272" spans="1:18" s="57" customFormat="1" ht="23.25">
      <c r="A272" s="103" t="s">
        <v>163</v>
      </c>
      <c r="B272" s="72"/>
      <c r="C272" s="13"/>
      <c r="D272" s="14"/>
      <c r="E272" s="12"/>
      <c r="F272" s="18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</row>
    <row r="273" spans="1:18" s="57" customFormat="1" ht="23.25">
      <c r="A273" s="96" t="s">
        <v>164</v>
      </c>
      <c r="B273" s="72"/>
      <c r="C273" s="13"/>
      <c r="D273" s="14"/>
      <c r="E273" s="12"/>
      <c r="F273" s="18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</row>
    <row r="274" spans="1:22" s="57" customFormat="1" ht="19.5" customHeight="1">
      <c r="A274" s="104" t="s">
        <v>36</v>
      </c>
      <c r="B274" s="71" t="s">
        <v>37</v>
      </c>
      <c r="C274" s="13"/>
      <c r="D274" s="14"/>
      <c r="E274" s="12"/>
      <c r="F274" s="18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V274" s="295">
        <f>D278+D279+D284</f>
        <v>90000</v>
      </c>
    </row>
    <row r="275" spans="1:18" s="57" customFormat="1" ht="19.5" customHeight="1">
      <c r="A275" s="77"/>
      <c r="B275" s="160" t="s">
        <v>199</v>
      </c>
      <c r="C275" s="13"/>
      <c r="D275" s="14"/>
      <c r="E275" s="12"/>
      <c r="F275" s="18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</row>
    <row r="276" spans="1:18" s="57" customFormat="1" ht="23.25">
      <c r="A276" s="98" t="s">
        <v>21</v>
      </c>
      <c r="B276" s="5" t="s">
        <v>1</v>
      </c>
      <c r="C276" s="5" t="s">
        <v>17</v>
      </c>
      <c r="D276" s="5" t="s">
        <v>19</v>
      </c>
      <c r="E276" s="6" t="s">
        <v>20</v>
      </c>
      <c r="F276" s="5" t="s">
        <v>2</v>
      </c>
      <c r="G276" s="297" t="s">
        <v>146</v>
      </c>
      <c r="H276" s="298"/>
      <c r="I276" s="299"/>
      <c r="J276" s="297" t="s">
        <v>174</v>
      </c>
      <c r="K276" s="298"/>
      <c r="L276" s="298"/>
      <c r="M276" s="298"/>
      <c r="N276" s="298"/>
      <c r="O276" s="298"/>
      <c r="P276" s="298"/>
      <c r="Q276" s="298"/>
      <c r="R276" s="299"/>
    </row>
    <row r="277" spans="1:18" s="57" customFormat="1" ht="23.25">
      <c r="A277" s="102" t="s">
        <v>0</v>
      </c>
      <c r="B277" s="7"/>
      <c r="C277" s="7" t="s">
        <v>18</v>
      </c>
      <c r="D277" s="7"/>
      <c r="E277" s="8" t="s">
        <v>3</v>
      </c>
      <c r="F277" s="7" t="s">
        <v>3</v>
      </c>
      <c r="G277" s="9" t="s">
        <v>4</v>
      </c>
      <c r="H277" s="9" t="s">
        <v>5</v>
      </c>
      <c r="I277" s="9" t="s">
        <v>6</v>
      </c>
      <c r="J277" s="9" t="s">
        <v>7</v>
      </c>
      <c r="K277" s="9" t="s">
        <v>8</v>
      </c>
      <c r="L277" s="9" t="s">
        <v>9</v>
      </c>
      <c r="M277" s="9" t="s">
        <v>10</v>
      </c>
      <c r="N277" s="9" t="s">
        <v>11</v>
      </c>
      <c r="O277" s="9" t="s">
        <v>12</v>
      </c>
      <c r="P277" s="9" t="s">
        <v>13</v>
      </c>
      <c r="Q277" s="9" t="s">
        <v>14</v>
      </c>
      <c r="R277" s="9" t="s">
        <v>15</v>
      </c>
    </row>
    <row r="278" spans="1:18" s="57" customFormat="1" ht="234" customHeight="1">
      <c r="A278" s="39">
        <v>1</v>
      </c>
      <c r="B278" s="40" t="s">
        <v>106</v>
      </c>
      <c r="C278" s="34" t="s">
        <v>107</v>
      </c>
      <c r="D278" s="35">
        <v>50000</v>
      </c>
      <c r="E278" s="82" t="s">
        <v>24</v>
      </c>
      <c r="F278" s="39" t="s">
        <v>23</v>
      </c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</row>
    <row r="279" spans="1:18" s="57" customFormat="1" ht="176.25" customHeight="1">
      <c r="A279" s="39">
        <v>2</v>
      </c>
      <c r="B279" s="34" t="s">
        <v>130</v>
      </c>
      <c r="C279" s="34" t="s">
        <v>136</v>
      </c>
      <c r="D279" s="35">
        <v>20000</v>
      </c>
      <c r="E279" s="82" t="s">
        <v>24</v>
      </c>
      <c r="F279" s="39" t="s">
        <v>23</v>
      </c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</row>
    <row r="280" spans="1:18" s="57" customFormat="1" ht="19.5" customHeight="1">
      <c r="A280" s="77"/>
      <c r="B280" s="112"/>
      <c r="C280" s="112"/>
      <c r="D280" s="113"/>
      <c r="E280" s="88"/>
      <c r="F280" s="77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>
        <v>30</v>
      </c>
    </row>
    <row r="281" spans="1:18" s="57" customFormat="1" ht="23.25">
      <c r="A281" s="98" t="s">
        <v>21</v>
      </c>
      <c r="B281" s="5" t="s">
        <v>1</v>
      </c>
      <c r="C281" s="5" t="s">
        <v>17</v>
      </c>
      <c r="D281" s="5" t="s">
        <v>19</v>
      </c>
      <c r="E281" s="6" t="s">
        <v>20</v>
      </c>
      <c r="F281" s="5" t="s">
        <v>2</v>
      </c>
      <c r="G281" s="297" t="s">
        <v>146</v>
      </c>
      <c r="H281" s="298"/>
      <c r="I281" s="299"/>
      <c r="J281" s="297" t="s">
        <v>174</v>
      </c>
      <c r="K281" s="298"/>
      <c r="L281" s="298"/>
      <c r="M281" s="298"/>
      <c r="N281" s="298"/>
      <c r="O281" s="298"/>
      <c r="P281" s="298"/>
      <c r="Q281" s="298"/>
      <c r="R281" s="299"/>
    </row>
    <row r="282" spans="1:18" s="57" customFormat="1" ht="23.25">
      <c r="A282" s="102" t="s">
        <v>0</v>
      </c>
      <c r="B282" s="7"/>
      <c r="C282" s="7" t="s">
        <v>18</v>
      </c>
      <c r="D282" s="7"/>
      <c r="E282" s="8" t="s">
        <v>3</v>
      </c>
      <c r="F282" s="7" t="s">
        <v>3</v>
      </c>
      <c r="G282" s="9" t="s">
        <v>4</v>
      </c>
      <c r="H282" s="9" t="s">
        <v>5</v>
      </c>
      <c r="I282" s="9" t="s">
        <v>6</v>
      </c>
      <c r="J282" s="9" t="s">
        <v>7</v>
      </c>
      <c r="K282" s="9" t="s">
        <v>8</v>
      </c>
      <c r="L282" s="9" t="s">
        <v>9</v>
      </c>
      <c r="M282" s="9" t="s">
        <v>10</v>
      </c>
      <c r="N282" s="9" t="s">
        <v>11</v>
      </c>
      <c r="O282" s="9" t="s">
        <v>12</v>
      </c>
      <c r="P282" s="9" t="s">
        <v>13</v>
      </c>
      <c r="Q282" s="9" t="s">
        <v>14</v>
      </c>
      <c r="R282" s="9" t="s">
        <v>15</v>
      </c>
    </row>
    <row r="283" spans="1:18" s="57" customFormat="1" ht="100.5" customHeight="1">
      <c r="A283" s="39"/>
      <c r="B283" s="34"/>
      <c r="C283" s="34" t="s">
        <v>137</v>
      </c>
      <c r="D283" s="35"/>
      <c r="E283" s="82"/>
      <c r="F283" s="36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</row>
    <row r="284" spans="1:18" s="57" customFormat="1" ht="299.25" customHeight="1">
      <c r="A284" s="39">
        <v>3</v>
      </c>
      <c r="B284" s="34" t="s">
        <v>131</v>
      </c>
      <c r="C284" s="34" t="s">
        <v>132</v>
      </c>
      <c r="D284" s="35">
        <v>20000</v>
      </c>
      <c r="E284" s="82" t="s">
        <v>24</v>
      </c>
      <c r="F284" s="39" t="s">
        <v>23</v>
      </c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</row>
    <row r="285" spans="1:18" s="57" customFormat="1" ht="88.5" customHeight="1">
      <c r="A285" s="39">
        <v>4</v>
      </c>
      <c r="B285" s="171" t="s">
        <v>110</v>
      </c>
      <c r="C285" s="34" t="s">
        <v>290</v>
      </c>
      <c r="D285" s="170">
        <v>10000</v>
      </c>
      <c r="E285" s="82" t="s">
        <v>24</v>
      </c>
      <c r="F285" s="39" t="s">
        <v>23</v>
      </c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</row>
    <row r="286" spans="1:18" s="57" customFormat="1" ht="19.5" customHeight="1">
      <c r="A286" s="77"/>
      <c r="B286" s="175"/>
      <c r="C286" s="112"/>
      <c r="D286" s="113"/>
      <c r="E286" s="88"/>
      <c r="F286" s="77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>
        <v>31</v>
      </c>
    </row>
    <row r="287" spans="1:18" s="57" customFormat="1" ht="23.25">
      <c r="A287" s="98" t="s">
        <v>21</v>
      </c>
      <c r="B287" s="5" t="s">
        <v>1</v>
      </c>
      <c r="C287" s="5" t="s">
        <v>17</v>
      </c>
      <c r="D287" s="5" t="s">
        <v>19</v>
      </c>
      <c r="E287" s="6" t="s">
        <v>20</v>
      </c>
      <c r="F287" s="5" t="s">
        <v>2</v>
      </c>
      <c r="G287" s="297" t="s">
        <v>146</v>
      </c>
      <c r="H287" s="298"/>
      <c r="I287" s="299"/>
      <c r="J287" s="297" t="s">
        <v>174</v>
      </c>
      <c r="K287" s="298"/>
      <c r="L287" s="298"/>
      <c r="M287" s="298"/>
      <c r="N287" s="298"/>
      <c r="O287" s="298"/>
      <c r="P287" s="298"/>
      <c r="Q287" s="298"/>
      <c r="R287" s="299"/>
    </row>
    <row r="288" spans="1:18" s="57" customFormat="1" ht="23.25">
      <c r="A288" s="102" t="s">
        <v>0</v>
      </c>
      <c r="B288" s="7"/>
      <c r="C288" s="7" t="s">
        <v>18</v>
      </c>
      <c r="D288" s="7"/>
      <c r="E288" s="8" t="s">
        <v>3</v>
      </c>
      <c r="F288" s="7" t="s">
        <v>3</v>
      </c>
      <c r="G288" s="9" t="s">
        <v>4</v>
      </c>
      <c r="H288" s="9" t="s">
        <v>5</v>
      </c>
      <c r="I288" s="9" t="s">
        <v>6</v>
      </c>
      <c r="J288" s="9" t="s">
        <v>7</v>
      </c>
      <c r="K288" s="9" t="s">
        <v>8</v>
      </c>
      <c r="L288" s="9" t="s">
        <v>9</v>
      </c>
      <c r="M288" s="9" t="s">
        <v>10</v>
      </c>
      <c r="N288" s="9" t="s">
        <v>11</v>
      </c>
      <c r="O288" s="9" t="s">
        <v>12</v>
      </c>
      <c r="P288" s="9" t="s">
        <v>13</v>
      </c>
      <c r="Q288" s="9" t="s">
        <v>14</v>
      </c>
      <c r="R288" s="9" t="s">
        <v>15</v>
      </c>
    </row>
    <row r="289" spans="1:18" s="57" customFormat="1" ht="251.25" customHeight="1">
      <c r="A289" s="39"/>
      <c r="B289" s="34"/>
      <c r="C289" s="34" t="s">
        <v>291</v>
      </c>
      <c r="D289" s="35"/>
      <c r="E289" s="82"/>
      <c r="F289" s="36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</row>
    <row r="290" spans="1:18" s="57" customFormat="1" ht="19.5" customHeight="1">
      <c r="A290" s="77"/>
      <c r="B290" s="112"/>
      <c r="C290" s="112"/>
      <c r="D290" s="113"/>
      <c r="E290" s="88"/>
      <c r="F290" s="3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</row>
    <row r="291" spans="1:18" s="57" customFormat="1" ht="19.5" customHeight="1">
      <c r="A291" s="77"/>
      <c r="B291" s="112"/>
      <c r="C291" s="112"/>
      <c r="D291" s="113"/>
      <c r="E291" s="88"/>
      <c r="F291" s="3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</row>
    <row r="292" spans="1:18" s="57" customFormat="1" ht="19.5" customHeight="1">
      <c r="A292" s="77"/>
      <c r="B292" s="112"/>
      <c r="C292" s="112"/>
      <c r="D292" s="113"/>
      <c r="E292" s="88"/>
      <c r="F292" s="3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</row>
    <row r="293" spans="1:18" s="57" customFormat="1" ht="19.5" customHeight="1">
      <c r="A293" s="77"/>
      <c r="B293" s="112"/>
      <c r="C293" s="112"/>
      <c r="D293" s="113"/>
      <c r="E293" s="88"/>
      <c r="F293" s="3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</row>
    <row r="294" spans="1:18" s="57" customFormat="1" ht="19.5" customHeight="1">
      <c r="A294" s="77"/>
      <c r="B294" s="112"/>
      <c r="C294" s="112"/>
      <c r="D294" s="113"/>
      <c r="E294" s="88"/>
      <c r="F294" s="3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</row>
    <row r="295" spans="1:18" s="57" customFormat="1" ht="19.5" customHeight="1">
      <c r="A295" s="77"/>
      <c r="B295" s="112"/>
      <c r="C295" s="112"/>
      <c r="D295" s="113"/>
      <c r="E295" s="88"/>
      <c r="F295" s="3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</row>
    <row r="296" spans="1:18" s="57" customFormat="1" ht="19.5" customHeight="1">
      <c r="A296" s="77"/>
      <c r="B296" s="112"/>
      <c r="C296" s="112"/>
      <c r="D296" s="113"/>
      <c r="E296" s="88"/>
      <c r="F296" s="3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</row>
    <row r="297" spans="1:18" s="57" customFormat="1" ht="19.5" customHeight="1">
      <c r="A297" s="77"/>
      <c r="B297" s="112"/>
      <c r="C297" s="112"/>
      <c r="D297" s="113"/>
      <c r="E297" s="88"/>
      <c r="F297" s="3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</row>
    <row r="298" spans="1:18" s="57" customFormat="1" ht="19.5" customHeight="1">
      <c r="A298" s="77"/>
      <c r="B298" s="112"/>
      <c r="C298" s="112"/>
      <c r="D298" s="113"/>
      <c r="E298" s="88"/>
      <c r="F298" s="3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</row>
    <row r="299" spans="1:18" s="57" customFormat="1" ht="19.5" customHeight="1">
      <c r="A299" s="77"/>
      <c r="B299" s="112"/>
      <c r="C299" s="112"/>
      <c r="D299" s="113"/>
      <c r="E299" s="88"/>
      <c r="F299" s="3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</row>
    <row r="300" spans="1:18" s="57" customFormat="1" ht="19.5" customHeight="1">
      <c r="A300" s="77"/>
      <c r="B300" s="112"/>
      <c r="C300" s="112"/>
      <c r="D300" s="113"/>
      <c r="E300" s="88"/>
      <c r="F300" s="3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</row>
    <row r="301" spans="1:18" s="57" customFormat="1" ht="19.5" customHeight="1">
      <c r="A301" s="77"/>
      <c r="B301" s="112"/>
      <c r="C301" s="112"/>
      <c r="D301" s="113"/>
      <c r="E301" s="88"/>
      <c r="F301" s="3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</row>
    <row r="302" spans="1:18" s="57" customFormat="1" ht="19.5" customHeight="1">
      <c r="A302" s="77"/>
      <c r="B302" s="112"/>
      <c r="C302" s="112"/>
      <c r="D302" s="113"/>
      <c r="E302" s="88"/>
      <c r="F302" s="3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</row>
    <row r="303" spans="1:18" s="57" customFormat="1" ht="19.5" customHeight="1">
      <c r="A303" s="77"/>
      <c r="B303" s="112"/>
      <c r="C303" s="112"/>
      <c r="D303" s="113"/>
      <c r="E303" s="88"/>
      <c r="F303" s="3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>
        <v>32</v>
      </c>
    </row>
    <row r="304" spans="1:18" s="57" customFormat="1" ht="19.5" customHeight="1">
      <c r="A304" s="103" t="s">
        <v>167</v>
      </c>
      <c r="B304" s="72"/>
      <c r="C304" s="112"/>
      <c r="D304" s="113"/>
      <c r="E304" s="88"/>
      <c r="F304" s="3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</row>
    <row r="305" spans="1:18" s="57" customFormat="1" ht="19.5" customHeight="1">
      <c r="A305" s="96" t="s">
        <v>164</v>
      </c>
      <c r="B305" s="72"/>
      <c r="C305" s="112"/>
      <c r="D305" s="113"/>
      <c r="E305" s="88"/>
      <c r="F305" s="3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</row>
    <row r="306" spans="1:18" s="57" customFormat="1" ht="19.5" customHeight="1">
      <c r="A306" s="104" t="s">
        <v>200</v>
      </c>
      <c r="B306" s="71" t="s">
        <v>37</v>
      </c>
      <c r="C306" s="112"/>
      <c r="D306" s="113"/>
      <c r="E306" s="88"/>
      <c r="F306" s="3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</row>
    <row r="307" spans="1:23" s="57" customFormat="1" ht="23.25">
      <c r="A307" s="101"/>
      <c r="B307" s="69" t="s">
        <v>201</v>
      </c>
      <c r="C307" s="13"/>
      <c r="D307" s="14"/>
      <c r="E307" s="12"/>
      <c r="F307" s="18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V307" s="295">
        <f>D311+D312+D316+D317</f>
        <v>210000</v>
      </c>
      <c r="W307" s="295">
        <f>V307+V326</f>
        <v>1510000</v>
      </c>
    </row>
    <row r="308" spans="1:18" s="57" customFormat="1" ht="23.25">
      <c r="A308" s="77"/>
      <c r="B308" s="122" t="s">
        <v>71</v>
      </c>
      <c r="C308" s="13"/>
      <c r="D308" s="14"/>
      <c r="E308" s="12"/>
      <c r="F308" s="18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</row>
    <row r="309" spans="1:18" s="57" customFormat="1" ht="23.25">
      <c r="A309" s="98" t="s">
        <v>21</v>
      </c>
      <c r="B309" s="5" t="s">
        <v>1</v>
      </c>
      <c r="C309" s="5" t="s">
        <v>17</v>
      </c>
      <c r="D309" s="5" t="s">
        <v>19</v>
      </c>
      <c r="E309" s="6" t="s">
        <v>20</v>
      </c>
      <c r="F309" s="5" t="s">
        <v>2</v>
      </c>
      <c r="G309" s="297" t="s">
        <v>146</v>
      </c>
      <c r="H309" s="298"/>
      <c r="I309" s="299"/>
      <c r="J309" s="297" t="s">
        <v>174</v>
      </c>
      <c r="K309" s="298"/>
      <c r="L309" s="298"/>
      <c r="M309" s="298"/>
      <c r="N309" s="298"/>
      <c r="O309" s="298"/>
      <c r="P309" s="298"/>
      <c r="Q309" s="298"/>
      <c r="R309" s="299"/>
    </row>
    <row r="310" spans="1:18" s="57" customFormat="1" ht="23.25">
      <c r="A310" s="102" t="s">
        <v>0</v>
      </c>
      <c r="B310" s="7"/>
      <c r="C310" s="7" t="s">
        <v>18</v>
      </c>
      <c r="D310" s="7"/>
      <c r="E310" s="8" t="s">
        <v>3</v>
      </c>
      <c r="F310" s="7" t="s">
        <v>3</v>
      </c>
      <c r="G310" s="9" t="s">
        <v>4</v>
      </c>
      <c r="H310" s="9" t="s">
        <v>5</v>
      </c>
      <c r="I310" s="9" t="s">
        <v>6</v>
      </c>
      <c r="J310" s="9" t="s">
        <v>7</v>
      </c>
      <c r="K310" s="9" t="s">
        <v>8</v>
      </c>
      <c r="L310" s="9" t="s">
        <v>9</v>
      </c>
      <c r="M310" s="9" t="s">
        <v>10</v>
      </c>
      <c r="N310" s="9" t="s">
        <v>11</v>
      </c>
      <c r="O310" s="9" t="s">
        <v>12</v>
      </c>
      <c r="P310" s="9" t="s">
        <v>13</v>
      </c>
      <c r="Q310" s="9" t="s">
        <v>14</v>
      </c>
      <c r="R310" s="9" t="s">
        <v>15</v>
      </c>
    </row>
    <row r="311" spans="1:18" s="57" customFormat="1" ht="213.75" customHeight="1">
      <c r="A311" s="39">
        <v>1</v>
      </c>
      <c r="B311" s="106" t="s">
        <v>50</v>
      </c>
      <c r="C311" s="106" t="s">
        <v>133</v>
      </c>
      <c r="D311" s="107">
        <v>10000</v>
      </c>
      <c r="E311" s="82" t="s">
        <v>24</v>
      </c>
      <c r="F311" s="39" t="s">
        <v>23</v>
      </c>
      <c r="G311" s="108"/>
      <c r="H311" s="108"/>
      <c r="I311" s="37"/>
      <c r="J311" s="37"/>
      <c r="K311" s="37"/>
      <c r="L311" s="37"/>
      <c r="M311" s="37"/>
      <c r="N311" s="37"/>
      <c r="O311" s="37"/>
      <c r="P311" s="37"/>
      <c r="Q311" s="37"/>
      <c r="R311" s="37"/>
    </row>
    <row r="312" spans="1:18" s="57" customFormat="1" ht="195.75" customHeight="1">
      <c r="A312" s="39">
        <v>2</v>
      </c>
      <c r="B312" s="106" t="s">
        <v>73</v>
      </c>
      <c r="C312" s="106" t="s">
        <v>134</v>
      </c>
      <c r="D312" s="107">
        <v>50000</v>
      </c>
      <c r="E312" s="82" t="s">
        <v>24</v>
      </c>
      <c r="F312" s="39" t="s">
        <v>23</v>
      </c>
      <c r="G312" s="108"/>
      <c r="H312" s="108"/>
      <c r="I312" s="37"/>
      <c r="J312" s="37"/>
      <c r="K312" s="37"/>
      <c r="L312" s="37"/>
      <c r="M312" s="37"/>
      <c r="N312" s="37"/>
      <c r="O312" s="37"/>
      <c r="P312" s="37"/>
      <c r="Q312" s="37"/>
      <c r="R312" s="37"/>
    </row>
    <row r="313" spans="1:18" s="57" customFormat="1" ht="15.75" customHeight="1">
      <c r="A313" s="77"/>
      <c r="B313" s="121"/>
      <c r="C313" s="13"/>
      <c r="D313" s="14"/>
      <c r="E313" s="12"/>
      <c r="F313" s="18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>
        <v>33</v>
      </c>
    </row>
    <row r="314" spans="1:18" s="57" customFormat="1" ht="23.25">
      <c r="A314" s="98" t="s">
        <v>21</v>
      </c>
      <c r="B314" s="5" t="s">
        <v>1</v>
      </c>
      <c r="C314" s="5" t="s">
        <v>17</v>
      </c>
      <c r="D314" s="5" t="s">
        <v>19</v>
      </c>
      <c r="E314" s="6" t="s">
        <v>20</v>
      </c>
      <c r="F314" s="5" t="s">
        <v>2</v>
      </c>
      <c r="G314" s="297" t="s">
        <v>146</v>
      </c>
      <c r="H314" s="298"/>
      <c r="I314" s="299"/>
      <c r="J314" s="297" t="s">
        <v>174</v>
      </c>
      <c r="K314" s="298"/>
      <c r="L314" s="298"/>
      <c r="M314" s="298"/>
      <c r="N314" s="298"/>
      <c r="O314" s="298"/>
      <c r="P314" s="298"/>
      <c r="Q314" s="298"/>
      <c r="R314" s="299"/>
    </row>
    <row r="315" spans="1:18" s="57" customFormat="1" ht="23.25">
      <c r="A315" s="102" t="s">
        <v>0</v>
      </c>
      <c r="B315" s="7"/>
      <c r="C315" s="7" t="s">
        <v>18</v>
      </c>
      <c r="D315" s="7"/>
      <c r="E315" s="8" t="s">
        <v>3</v>
      </c>
      <c r="F315" s="7" t="s">
        <v>3</v>
      </c>
      <c r="G315" s="9" t="s">
        <v>4</v>
      </c>
      <c r="H315" s="9" t="s">
        <v>5</v>
      </c>
      <c r="I315" s="9" t="s">
        <v>6</v>
      </c>
      <c r="J315" s="9" t="s">
        <v>7</v>
      </c>
      <c r="K315" s="9" t="s">
        <v>8</v>
      </c>
      <c r="L315" s="9" t="s">
        <v>9</v>
      </c>
      <c r="M315" s="9" t="s">
        <v>10</v>
      </c>
      <c r="N315" s="9" t="s">
        <v>11</v>
      </c>
      <c r="O315" s="9" t="s">
        <v>12</v>
      </c>
      <c r="P315" s="9" t="s">
        <v>13</v>
      </c>
      <c r="Q315" s="9" t="s">
        <v>14</v>
      </c>
      <c r="R315" s="9" t="s">
        <v>15</v>
      </c>
    </row>
    <row r="316" spans="1:18" s="57" customFormat="1" ht="195.75" customHeight="1">
      <c r="A316" s="39">
        <v>3</v>
      </c>
      <c r="B316" s="106" t="s">
        <v>72</v>
      </c>
      <c r="C316" s="106" t="s">
        <v>135</v>
      </c>
      <c r="D316" s="107">
        <v>80000</v>
      </c>
      <c r="E316" s="82" t="s">
        <v>24</v>
      </c>
      <c r="F316" s="39" t="s">
        <v>23</v>
      </c>
      <c r="G316" s="108"/>
      <c r="H316" s="108"/>
      <c r="I316" s="37"/>
      <c r="J316" s="37"/>
      <c r="K316" s="37"/>
      <c r="L316" s="37"/>
      <c r="M316" s="37"/>
      <c r="N316" s="37"/>
      <c r="O316" s="37"/>
      <c r="P316" s="37"/>
      <c r="Q316" s="37"/>
      <c r="R316" s="37"/>
    </row>
    <row r="317" spans="1:18" s="222" customFormat="1" ht="261.75" customHeight="1">
      <c r="A317" s="39">
        <v>4</v>
      </c>
      <c r="B317" s="144" t="s">
        <v>111</v>
      </c>
      <c r="C317" s="34" t="s">
        <v>311</v>
      </c>
      <c r="D317" s="107">
        <v>70000</v>
      </c>
      <c r="E317" s="82" t="s">
        <v>24</v>
      </c>
      <c r="F317" s="39" t="s">
        <v>23</v>
      </c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</row>
    <row r="318" spans="1:18" s="222" customFormat="1" ht="19.5" customHeight="1">
      <c r="A318" s="73"/>
      <c r="B318" s="223"/>
      <c r="C318" s="74"/>
      <c r="D318" s="191"/>
      <c r="E318" s="130"/>
      <c r="F318" s="73"/>
      <c r="G318" s="224"/>
      <c r="H318" s="224"/>
      <c r="I318" s="224"/>
      <c r="J318" s="224"/>
      <c r="K318" s="224"/>
      <c r="L318" s="224"/>
      <c r="M318" s="224"/>
      <c r="N318" s="224"/>
      <c r="O318" s="224"/>
      <c r="P318" s="224"/>
      <c r="Q318" s="224"/>
      <c r="R318" s="224"/>
    </row>
    <row r="319" spans="1:18" s="222" customFormat="1" ht="19.5" customHeight="1">
      <c r="A319" s="77"/>
      <c r="B319" s="145"/>
      <c r="C319" s="112"/>
      <c r="D319" s="115"/>
      <c r="E319" s="88"/>
      <c r="F319" s="77"/>
      <c r="G319" s="221"/>
      <c r="H319" s="221"/>
      <c r="I319" s="221"/>
      <c r="J319" s="221"/>
      <c r="K319" s="221"/>
      <c r="L319" s="221"/>
      <c r="M319" s="221"/>
      <c r="N319" s="221"/>
      <c r="O319" s="221"/>
      <c r="P319" s="221"/>
      <c r="Q319" s="221"/>
      <c r="R319" s="221"/>
    </row>
    <row r="320" spans="1:18" s="57" customFormat="1" ht="19.5" customHeight="1">
      <c r="A320" s="77"/>
      <c r="B320" s="187"/>
      <c r="C320" s="85"/>
      <c r="D320" s="115"/>
      <c r="E320" s="88"/>
      <c r="F320" s="77"/>
      <c r="G320" s="86"/>
      <c r="H320" s="86"/>
      <c r="I320" s="13"/>
      <c r="J320" s="13"/>
      <c r="K320" s="13"/>
      <c r="L320" s="13"/>
      <c r="M320" s="13"/>
      <c r="N320" s="13"/>
      <c r="O320" s="13"/>
      <c r="P320" s="13"/>
      <c r="Q320" s="13"/>
      <c r="R320" s="13">
        <v>34</v>
      </c>
    </row>
    <row r="321" spans="1:18" s="57" customFormat="1" ht="19.5" customHeight="1">
      <c r="A321" s="103" t="s">
        <v>167</v>
      </c>
      <c r="B321" s="72"/>
      <c r="C321" s="112"/>
      <c r="D321" s="113"/>
      <c r="E321" s="12"/>
      <c r="F321" s="18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</row>
    <row r="322" spans="1:18" s="57" customFormat="1" ht="19.5" customHeight="1">
      <c r="A322" s="96" t="s">
        <v>164</v>
      </c>
      <c r="B322" s="72"/>
      <c r="C322" s="112"/>
      <c r="D322" s="113"/>
      <c r="E322" s="12"/>
      <c r="F322" s="18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</row>
    <row r="323" spans="1:18" s="57" customFormat="1" ht="19.5" customHeight="1">
      <c r="A323" s="104" t="s">
        <v>200</v>
      </c>
      <c r="B323" s="71" t="s">
        <v>37</v>
      </c>
      <c r="C323" s="112"/>
      <c r="D323" s="113"/>
      <c r="E323" s="12"/>
      <c r="F323" s="18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</row>
    <row r="324" spans="1:18" s="57" customFormat="1" ht="19.5" customHeight="1">
      <c r="A324" s="101"/>
      <c r="B324" s="69" t="s">
        <v>201</v>
      </c>
      <c r="C324" s="13"/>
      <c r="D324" s="14"/>
      <c r="E324" s="12"/>
      <c r="F324" s="18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</row>
    <row r="325" spans="1:18" s="57" customFormat="1" ht="19.5" customHeight="1">
      <c r="A325" s="77"/>
      <c r="B325" s="122" t="s">
        <v>74</v>
      </c>
      <c r="C325" s="13"/>
      <c r="D325" s="14"/>
      <c r="E325" s="12"/>
      <c r="F325" s="18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</row>
    <row r="326" spans="1:22" s="57" customFormat="1" ht="23.25">
      <c r="A326" s="98" t="s">
        <v>21</v>
      </c>
      <c r="B326" s="5" t="s">
        <v>1</v>
      </c>
      <c r="C326" s="5" t="s">
        <v>17</v>
      </c>
      <c r="D326" s="5" t="s">
        <v>19</v>
      </c>
      <c r="E326" s="6" t="s">
        <v>20</v>
      </c>
      <c r="F326" s="5" t="s">
        <v>2</v>
      </c>
      <c r="G326" s="297" t="s">
        <v>146</v>
      </c>
      <c r="H326" s="298"/>
      <c r="I326" s="299"/>
      <c r="J326" s="297" t="s">
        <v>174</v>
      </c>
      <c r="K326" s="298"/>
      <c r="L326" s="298"/>
      <c r="M326" s="298"/>
      <c r="N326" s="298"/>
      <c r="O326" s="298"/>
      <c r="P326" s="298"/>
      <c r="Q326" s="298"/>
      <c r="R326" s="299"/>
      <c r="V326" s="295">
        <f>D328+D333+D338+D343+D349</f>
        <v>1300000</v>
      </c>
    </row>
    <row r="327" spans="1:18" s="57" customFormat="1" ht="28.5" customHeight="1">
      <c r="A327" s="102" t="s">
        <v>0</v>
      </c>
      <c r="B327" s="7"/>
      <c r="C327" s="7" t="s">
        <v>18</v>
      </c>
      <c r="D327" s="7"/>
      <c r="E327" s="8" t="s">
        <v>3</v>
      </c>
      <c r="F327" s="7" t="s">
        <v>3</v>
      </c>
      <c r="G327" s="9" t="s">
        <v>4</v>
      </c>
      <c r="H327" s="9" t="s">
        <v>5</v>
      </c>
      <c r="I327" s="9" t="s">
        <v>6</v>
      </c>
      <c r="J327" s="9" t="s">
        <v>7</v>
      </c>
      <c r="K327" s="9" t="s">
        <v>8</v>
      </c>
      <c r="L327" s="9" t="s">
        <v>9</v>
      </c>
      <c r="M327" s="9" t="s">
        <v>10</v>
      </c>
      <c r="N327" s="9" t="s">
        <v>11</v>
      </c>
      <c r="O327" s="9" t="s">
        <v>12</v>
      </c>
      <c r="P327" s="9" t="s">
        <v>13</v>
      </c>
      <c r="Q327" s="9" t="s">
        <v>14</v>
      </c>
      <c r="R327" s="9" t="s">
        <v>15</v>
      </c>
    </row>
    <row r="328" spans="1:18" s="57" customFormat="1" ht="384" customHeight="1">
      <c r="A328" s="39">
        <v>1</v>
      </c>
      <c r="B328" s="106" t="s">
        <v>75</v>
      </c>
      <c r="C328" s="106" t="s">
        <v>292</v>
      </c>
      <c r="D328" s="107">
        <v>800000</v>
      </c>
      <c r="E328" s="82" t="s">
        <v>24</v>
      </c>
      <c r="F328" s="39" t="s">
        <v>38</v>
      </c>
      <c r="G328" s="108"/>
      <c r="H328" s="108"/>
      <c r="I328" s="37"/>
      <c r="J328" s="37"/>
      <c r="K328" s="37"/>
      <c r="L328" s="37"/>
      <c r="M328" s="37"/>
      <c r="N328" s="37"/>
      <c r="O328" s="37"/>
      <c r="P328" s="37"/>
      <c r="Q328" s="37"/>
      <c r="R328" s="37"/>
    </row>
    <row r="329" spans="1:18" s="57" customFormat="1" ht="19.5" customHeight="1">
      <c r="A329" s="77"/>
      <c r="B329" s="85"/>
      <c r="C329" s="85"/>
      <c r="D329" s="115"/>
      <c r="E329" s="88"/>
      <c r="F329" s="77"/>
      <c r="G329" s="86"/>
      <c r="H329" s="86"/>
      <c r="I329" s="13"/>
      <c r="J329" s="13"/>
      <c r="K329" s="13"/>
      <c r="L329" s="13"/>
      <c r="M329" s="13"/>
      <c r="N329" s="13"/>
      <c r="O329" s="13"/>
      <c r="P329" s="13"/>
      <c r="Q329" s="13"/>
      <c r="R329" s="13">
        <v>35</v>
      </c>
    </row>
    <row r="330" spans="1:18" s="57" customFormat="1" ht="23.25">
      <c r="A330" s="98" t="s">
        <v>21</v>
      </c>
      <c r="B330" s="5" t="s">
        <v>1</v>
      </c>
      <c r="C330" s="5" t="s">
        <v>17</v>
      </c>
      <c r="D330" s="5" t="s">
        <v>19</v>
      </c>
      <c r="E330" s="6" t="s">
        <v>20</v>
      </c>
      <c r="F330" s="5" t="s">
        <v>2</v>
      </c>
      <c r="G330" s="297" t="s">
        <v>146</v>
      </c>
      <c r="H330" s="298"/>
      <c r="I330" s="299"/>
      <c r="J330" s="297" t="s">
        <v>174</v>
      </c>
      <c r="K330" s="298"/>
      <c r="L330" s="298"/>
      <c r="M330" s="298"/>
      <c r="N330" s="298"/>
      <c r="O330" s="298"/>
      <c r="P330" s="298"/>
      <c r="Q330" s="298"/>
      <c r="R330" s="299"/>
    </row>
    <row r="331" spans="1:18" s="57" customFormat="1" ht="28.5" customHeight="1">
      <c r="A331" s="102" t="s">
        <v>0</v>
      </c>
      <c r="B331" s="7"/>
      <c r="C331" s="7" t="s">
        <v>18</v>
      </c>
      <c r="D331" s="7"/>
      <c r="E331" s="8" t="s">
        <v>3</v>
      </c>
      <c r="F331" s="7" t="s">
        <v>3</v>
      </c>
      <c r="G331" s="9" t="s">
        <v>4</v>
      </c>
      <c r="H331" s="9" t="s">
        <v>5</v>
      </c>
      <c r="I331" s="9" t="s">
        <v>6</v>
      </c>
      <c r="J331" s="9" t="s">
        <v>7</v>
      </c>
      <c r="K331" s="9" t="s">
        <v>8</v>
      </c>
      <c r="L331" s="9" t="s">
        <v>9</v>
      </c>
      <c r="M331" s="9" t="s">
        <v>10</v>
      </c>
      <c r="N331" s="9" t="s">
        <v>11</v>
      </c>
      <c r="O331" s="9" t="s">
        <v>12</v>
      </c>
      <c r="P331" s="9" t="s">
        <v>13</v>
      </c>
      <c r="Q331" s="9" t="s">
        <v>14</v>
      </c>
      <c r="R331" s="9" t="s">
        <v>15</v>
      </c>
    </row>
    <row r="332" spans="1:18" s="57" customFormat="1" ht="290.25" customHeight="1">
      <c r="A332" s="39"/>
      <c r="B332" s="188"/>
      <c r="C332" s="34" t="s">
        <v>293</v>
      </c>
      <c r="D332" s="189"/>
      <c r="E332" s="32"/>
      <c r="F332" s="174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</row>
    <row r="333" spans="1:18" s="57" customFormat="1" ht="213" customHeight="1">
      <c r="A333" s="39">
        <v>2</v>
      </c>
      <c r="B333" s="106" t="s">
        <v>202</v>
      </c>
      <c r="C333" s="106" t="s">
        <v>294</v>
      </c>
      <c r="D333" s="107">
        <v>50000</v>
      </c>
      <c r="E333" s="82" t="s">
        <v>24</v>
      </c>
      <c r="F333" s="39" t="s">
        <v>38</v>
      </c>
      <c r="G333" s="108"/>
      <c r="H333" s="108"/>
      <c r="I333" s="37"/>
      <c r="J333" s="37"/>
      <c r="K333" s="37"/>
      <c r="L333" s="37"/>
      <c r="M333" s="37"/>
      <c r="N333" s="37"/>
      <c r="O333" s="37"/>
      <c r="P333" s="37"/>
      <c r="Q333" s="37"/>
      <c r="R333" s="37"/>
    </row>
    <row r="334" spans="1:18" s="57" customFormat="1" ht="14.25" customHeight="1">
      <c r="A334" s="77"/>
      <c r="B334" s="85"/>
      <c r="C334" s="85"/>
      <c r="D334" s="115"/>
      <c r="E334" s="88"/>
      <c r="F334" s="77"/>
      <c r="G334" s="86"/>
      <c r="H334" s="86"/>
      <c r="I334" s="13"/>
      <c r="J334" s="13"/>
      <c r="K334" s="13"/>
      <c r="L334" s="13"/>
      <c r="M334" s="13"/>
      <c r="N334" s="13"/>
      <c r="O334" s="13"/>
      <c r="P334" s="13"/>
      <c r="Q334" s="13"/>
      <c r="R334" s="13">
        <v>36</v>
      </c>
    </row>
    <row r="335" spans="1:18" s="57" customFormat="1" ht="23.25">
      <c r="A335" s="98" t="s">
        <v>21</v>
      </c>
      <c r="B335" s="5" t="s">
        <v>1</v>
      </c>
      <c r="C335" s="5" t="s">
        <v>17</v>
      </c>
      <c r="D335" s="5" t="s">
        <v>19</v>
      </c>
      <c r="E335" s="6" t="s">
        <v>20</v>
      </c>
      <c r="F335" s="5" t="s">
        <v>2</v>
      </c>
      <c r="G335" s="297" t="s">
        <v>146</v>
      </c>
      <c r="H335" s="298"/>
      <c r="I335" s="299"/>
      <c r="J335" s="297" t="s">
        <v>174</v>
      </c>
      <c r="K335" s="298"/>
      <c r="L335" s="298"/>
      <c r="M335" s="298"/>
      <c r="N335" s="298"/>
      <c r="O335" s="298"/>
      <c r="P335" s="298"/>
      <c r="Q335" s="298"/>
      <c r="R335" s="299"/>
    </row>
    <row r="336" spans="1:18" s="57" customFormat="1" ht="28.5" customHeight="1">
      <c r="A336" s="102" t="s">
        <v>0</v>
      </c>
      <c r="B336" s="7"/>
      <c r="C336" s="7" t="s">
        <v>18</v>
      </c>
      <c r="D336" s="7"/>
      <c r="E336" s="8" t="s">
        <v>3</v>
      </c>
      <c r="F336" s="7" t="s">
        <v>3</v>
      </c>
      <c r="G336" s="9" t="s">
        <v>4</v>
      </c>
      <c r="H336" s="9" t="s">
        <v>5</v>
      </c>
      <c r="I336" s="9" t="s">
        <v>6</v>
      </c>
      <c r="J336" s="9" t="s">
        <v>7</v>
      </c>
      <c r="K336" s="9" t="s">
        <v>8</v>
      </c>
      <c r="L336" s="9" t="s">
        <v>9</v>
      </c>
      <c r="M336" s="9" t="s">
        <v>10</v>
      </c>
      <c r="N336" s="9" t="s">
        <v>11</v>
      </c>
      <c r="O336" s="9" t="s">
        <v>12</v>
      </c>
      <c r="P336" s="9" t="s">
        <v>13</v>
      </c>
      <c r="Q336" s="9" t="s">
        <v>14</v>
      </c>
      <c r="R336" s="9" t="s">
        <v>15</v>
      </c>
    </row>
    <row r="337" spans="1:18" s="57" customFormat="1" ht="229.5" customHeight="1">
      <c r="A337" s="39"/>
      <c r="B337" s="106"/>
      <c r="C337" s="109" t="s">
        <v>295</v>
      </c>
      <c r="D337" s="107"/>
      <c r="E337" s="82"/>
      <c r="F337" s="39"/>
      <c r="G337" s="108"/>
      <c r="H337" s="108"/>
      <c r="I337" s="37"/>
      <c r="J337" s="37"/>
      <c r="K337" s="37"/>
      <c r="L337" s="37"/>
      <c r="M337" s="37"/>
      <c r="N337" s="37"/>
      <c r="O337" s="37"/>
      <c r="P337" s="37"/>
      <c r="Q337" s="37"/>
      <c r="R337" s="37"/>
    </row>
    <row r="338" spans="1:18" s="57" customFormat="1" ht="266.25" customHeight="1">
      <c r="A338" s="39">
        <v>3</v>
      </c>
      <c r="B338" s="106" t="s">
        <v>203</v>
      </c>
      <c r="C338" s="106" t="s">
        <v>296</v>
      </c>
      <c r="D338" s="107">
        <v>150000</v>
      </c>
      <c r="E338" s="82" t="s">
        <v>24</v>
      </c>
      <c r="F338" s="39" t="s">
        <v>38</v>
      </c>
      <c r="G338" s="108"/>
      <c r="H338" s="108"/>
      <c r="I338" s="37"/>
      <c r="J338" s="37"/>
      <c r="K338" s="37"/>
      <c r="L338" s="37"/>
      <c r="M338" s="37"/>
      <c r="N338" s="37"/>
      <c r="O338" s="37"/>
      <c r="P338" s="37"/>
      <c r="Q338" s="37"/>
      <c r="R338" s="37"/>
    </row>
    <row r="339" spans="1:18" s="57" customFormat="1" ht="16.5" customHeight="1">
      <c r="A339" s="73"/>
      <c r="B339" s="190"/>
      <c r="C339" s="190"/>
      <c r="D339" s="191"/>
      <c r="E339" s="130"/>
      <c r="F339" s="73"/>
      <c r="G339" s="192"/>
      <c r="H339" s="192"/>
      <c r="I339" s="26"/>
      <c r="J339" s="26"/>
      <c r="K339" s="26"/>
      <c r="L339" s="26"/>
      <c r="M339" s="26"/>
      <c r="N339" s="26"/>
      <c r="O339" s="26"/>
      <c r="P339" s="26"/>
      <c r="Q339" s="26"/>
      <c r="R339" s="26">
        <v>37</v>
      </c>
    </row>
    <row r="340" spans="1:18" s="57" customFormat="1" ht="23.25">
      <c r="A340" s="98" t="s">
        <v>21</v>
      </c>
      <c r="B340" s="5" t="s">
        <v>1</v>
      </c>
      <c r="C340" s="5" t="s">
        <v>17</v>
      </c>
      <c r="D340" s="5" t="s">
        <v>19</v>
      </c>
      <c r="E340" s="6" t="s">
        <v>20</v>
      </c>
      <c r="F340" s="5" t="s">
        <v>2</v>
      </c>
      <c r="G340" s="297" t="s">
        <v>146</v>
      </c>
      <c r="H340" s="298"/>
      <c r="I340" s="299"/>
      <c r="J340" s="297" t="s">
        <v>174</v>
      </c>
      <c r="K340" s="298"/>
      <c r="L340" s="298"/>
      <c r="M340" s="298"/>
      <c r="N340" s="298"/>
      <c r="O340" s="298"/>
      <c r="P340" s="298"/>
      <c r="Q340" s="298"/>
      <c r="R340" s="299"/>
    </row>
    <row r="341" spans="1:18" s="57" customFormat="1" ht="28.5" customHeight="1">
      <c r="A341" s="102" t="s">
        <v>0</v>
      </c>
      <c r="B341" s="7"/>
      <c r="C341" s="7" t="s">
        <v>18</v>
      </c>
      <c r="D341" s="7"/>
      <c r="E341" s="8" t="s">
        <v>3</v>
      </c>
      <c r="F341" s="7" t="s">
        <v>3</v>
      </c>
      <c r="G341" s="9" t="s">
        <v>4</v>
      </c>
      <c r="H341" s="9" t="s">
        <v>5</v>
      </c>
      <c r="I341" s="9" t="s">
        <v>6</v>
      </c>
      <c r="J341" s="9" t="s">
        <v>7</v>
      </c>
      <c r="K341" s="9" t="s">
        <v>8</v>
      </c>
      <c r="L341" s="9" t="s">
        <v>9</v>
      </c>
      <c r="M341" s="9" t="s">
        <v>10</v>
      </c>
      <c r="N341" s="9" t="s">
        <v>11</v>
      </c>
      <c r="O341" s="9" t="s">
        <v>12</v>
      </c>
      <c r="P341" s="9" t="s">
        <v>13</v>
      </c>
      <c r="Q341" s="9" t="s">
        <v>14</v>
      </c>
      <c r="R341" s="9" t="s">
        <v>15</v>
      </c>
    </row>
    <row r="342" spans="1:18" s="57" customFormat="1" ht="238.5" customHeight="1">
      <c r="A342" s="39"/>
      <c r="B342" s="106"/>
      <c r="C342" s="106" t="s">
        <v>297</v>
      </c>
      <c r="D342" s="107"/>
      <c r="E342" s="82"/>
      <c r="F342" s="39"/>
      <c r="G342" s="108"/>
      <c r="H342" s="108"/>
      <c r="I342" s="37"/>
      <c r="J342" s="37"/>
      <c r="K342" s="37"/>
      <c r="L342" s="37"/>
      <c r="M342" s="37"/>
      <c r="N342" s="37"/>
      <c r="O342" s="37"/>
      <c r="P342" s="37"/>
      <c r="Q342" s="37"/>
      <c r="R342" s="37"/>
    </row>
    <row r="343" spans="1:18" s="57" customFormat="1" ht="223.5" customHeight="1">
      <c r="A343" s="39">
        <v>4</v>
      </c>
      <c r="B343" s="34" t="s">
        <v>112</v>
      </c>
      <c r="C343" s="106" t="s">
        <v>299</v>
      </c>
      <c r="D343" s="107">
        <v>200000</v>
      </c>
      <c r="E343" s="82" t="s">
        <v>24</v>
      </c>
      <c r="F343" s="39" t="s">
        <v>38</v>
      </c>
      <c r="G343" s="108"/>
      <c r="H343" s="108"/>
      <c r="I343" s="37"/>
      <c r="J343" s="37"/>
      <c r="K343" s="37"/>
      <c r="L343" s="37"/>
      <c r="M343" s="37"/>
      <c r="N343" s="37"/>
      <c r="O343" s="37"/>
      <c r="P343" s="37"/>
      <c r="Q343" s="37"/>
      <c r="R343" s="37"/>
    </row>
    <row r="344" spans="1:18" s="57" customFormat="1" ht="23.25">
      <c r="A344" s="77"/>
      <c r="B344" s="85"/>
      <c r="C344" s="85"/>
      <c r="D344" s="115"/>
      <c r="E344" s="88"/>
      <c r="F344" s="77"/>
      <c r="G344" s="86"/>
      <c r="H344" s="86"/>
      <c r="I344" s="13"/>
      <c r="J344" s="13"/>
      <c r="K344" s="13"/>
      <c r="L344" s="13"/>
      <c r="M344" s="13"/>
      <c r="N344" s="13"/>
      <c r="O344" s="13"/>
      <c r="P344" s="13"/>
      <c r="Q344" s="13"/>
      <c r="R344" s="13"/>
    </row>
    <row r="345" spans="1:18" s="57" customFormat="1" ht="19.5" customHeight="1">
      <c r="A345" s="77"/>
      <c r="B345" s="121"/>
      <c r="C345" s="13"/>
      <c r="D345" s="14"/>
      <c r="E345" s="12"/>
      <c r="F345" s="18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>
        <v>38</v>
      </c>
    </row>
    <row r="346" spans="1:18" s="57" customFormat="1" ht="23.25">
      <c r="A346" s="98" t="s">
        <v>21</v>
      </c>
      <c r="B346" s="5" t="s">
        <v>1</v>
      </c>
      <c r="C346" s="5" t="s">
        <v>17</v>
      </c>
      <c r="D346" s="5" t="s">
        <v>19</v>
      </c>
      <c r="E346" s="6" t="s">
        <v>20</v>
      </c>
      <c r="F346" s="5" t="s">
        <v>2</v>
      </c>
      <c r="G346" s="297" t="s">
        <v>146</v>
      </c>
      <c r="H346" s="298"/>
      <c r="I346" s="299"/>
      <c r="J346" s="297" t="s">
        <v>174</v>
      </c>
      <c r="K346" s="298"/>
      <c r="L346" s="298"/>
      <c r="M346" s="298"/>
      <c r="N346" s="298"/>
      <c r="O346" s="298"/>
      <c r="P346" s="298"/>
      <c r="Q346" s="298"/>
      <c r="R346" s="299"/>
    </row>
    <row r="347" spans="1:18" s="57" customFormat="1" ht="28.5" customHeight="1">
      <c r="A347" s="102" t="s">
        <v>0</v>
      </c>
      <c r="B347" s="7"/>
      <c r="C347" s="7" t="s">
        <v>18</v>
      </c>
      <c r="D347" s="7"/>
      <c r="E347" s="8" t="s">
        <v>3</v>
      </c>
      <c r="F347" s="7" t="s">
        <v>3</v>
      </c>
      <c r="G347" s="9" t="s">
        <v>4</v>
      </c>
      <c r="H347" s="9" t="s">
        <v>5</v>
      </c>
      <c r="I347" s="9" t="s">
        <v>6</v>
      </c>
      <c r="J347" s="9" t="s">
        <v>7</v>
      </c>
      <c r="K347" s="9" t="s">
        <v>8</v>
      </c>
      <c r="L347" s="9" t="s">
        <v>9</v>
      </c>
      <c r="M347" s="9" t="s">
        <v>10</v>
      </c>
      <c r="N347" s="9" t="s">
        <v>11</v>
      </c>
      <c r="O347" s="9" t="s">
        <v>12</v>
      </c>
      <c r="P347" s="9" t="s">
        <v>13</v>
      </c>
      <c r="Q347" s="9" t="s">
        <v>14</v>
      </c>
      <c r="R347" s="9" t="s">
        <v>15</v>
      </c>
    </row>
    <row r="348" spans="1:18" s="57" customFormat="1" ht="153.75" customHeight="1">
      <c r="A348" s="39"/>
      <c r="B348" s="34"/>
      <c r="C348" s="89" t="s">
        <v>298</v>
      </c>
      <c r="D348" s="107"/>
      <c r="E348" s="82"/>
      <c r="F348" s="39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</row>
    <row r="349" spans="1:18" s="57" customFormat="1" ht="237" customHeight="1">
      <c r="A349" s="39">
        <v>5</v>
      </c>
      <c r="B349" s="144" t="s">
        <v>113</v>
      </c>
      <c r="C349" s="89" t="s">
        <v>114</v>
      </c>
      <c r="D349" s="35">
        <v>100000</v>
      </c>
      <c r="E349" s="82" t="s">
        <v>24</v>
      </c>
      <c r="F349" s="39" t="s">
        <v>38</v>
      </c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</row>
    <row r="350" spans="1:18" s="57" customFormat="1" ht="19.5" customHeight="1">
      <c r="A350" s="77"/>
      <c r="B350" s="195"/>
      <c r="C350" s="196"/>
      <c r="D350" s="113"/>
      <c r="E350" s="88"/>
      <c r="F350" s="77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</row>
    <row r="351" spans="1:18" s="57" customFormat="1" ht="19.5" customHeight="1">
      <c r="A351" s="77"/>
      <c r="B351" s="195"/>
      <c r="C351" s="196"/>
      <c r="D351" s="113"/>
      <c r="E351" s="88"/>
      <c r="F351" s="77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</row>
    <row r="352" spans="1:18" s="57" customFormat="1" ht="19.5" customHeight="1">
      <c r="A352" s="77"/>
      <c r="B352" s="195"/>
      <c r="C352" s="196"/>
      <c r="D352" s="113"/>
      <c r="E352" s="88"/>
      <c r="F352" s="77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</row>
    <row r="353" spans="1:18" s="57" customFormat="1" ht="19.5" customHeight="1">
      <c r="A353" s="77"/>
      <c r="B353" s="195"/>
      <c r="C353" s="196"/>
      <c r="D353" s="113"/>
      <c r="E353" s="88"/>
      <c r="F353" s="77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</row>
    <row r="354" spans="1:18" ht="19.5" customHeight="1">
      <c r="A354" s="77"/>
      <c r="B354" s="13"/>
      <c r="C354" s="13"/>
      <c r="D354" s="14"/>
      <c r="E354" s="12"/>
      <c r="F354" s="18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</row>
    <row r="355" spans="1:18" ht="19.5" customHeight="1">
      <c r="A355" s="77"/>
      <c r="B355" s="13"/>
      <c r="C355" s="13"/>
      <c r="D355" s="14"/>
      <c r="E355" s="12"/>
      <c r="F355" s="18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>
        <v>39</v>
      </c>
    </row>
    <row r="356" spans="1:18" ht="19.5" customHeight="1">
      <c r="A356" s="103" t="s">
        <v>165</v>
      </c>
      <c r="B356" s="52"/>
      <c r="C356" s="13"/>
      <c r="D356" s="14"/>
      <c r="E356" s="12"/>
      <c r="F356" s="18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</row>
    <row r="357" spans="1:18" ht="22.5">
      <c r="A357" s="96" t="s">
        <v>166</v>
      </c>
      <c r="B357" s="52"/>
      <c r="C357" s="13"/>
      <c r="D357" s="14"/>
      <c r="E357" s="12"/>
      <c r="F357" s="18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</row>
    <row r="358" spans="1:18" ht="22.5">
      <c r="A358" s="105">
        <v>7</v>
      </c>
      <c r="B358" s="70" t="s">
        <v>39</v>
      </c>
      <c r="C358" s="13"/>
      <c r="D358" s="14"/>
      <c r="E358" s="12"/>
      <c r="F358" s="18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</row>
    <row r="359" spans="1:18" ht="21">
      <c r="A359" s="77"/>
      <c r="B359" s="13" t="s">
        <v>204</v>
      </c>
      <c r="C359" s="13"/>
      <c r="D359" s="14"/>
      <c r="E359" s="12"/>
      <c r="F359" s="18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</row>
    <row r="360" spans="1:18" ht="21">
      <c r="A360" s="77"/>
      <c r="B360" s="122" t="s">
        <v>78</v>
      </c>
      <c r="C360" s="13"/>
      <c r="D360" s="14"/>
      <c r="E360" s="12"/>
      <c r="F360" s="18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</row>
    <row r="361" spans="1:18" ht="21">
      <c r="A361" s="98" t="s">
        <v>21</v>
      </c>
      <c r="B361" s="5" t="s">
        <v>1</v>
      </c>
      <c r="C361" s="5" t="s">
        <v>17</v>
      </c>
      <c r="D361" s="5" t="s">
        <v>19</v>
      </c>
      <c r="E361" s="6" t="s">
        <v>20</v>
      </c>
      <c r="F361" s="5" t="s">
        <v>2</v>
      </c>
      <c r="G361" s="297" t="s">
        <v>146</v>
      </c>
      <c r="H361" s="298"/>
      <c r="I361" s="299"/>
      <c r="J361" s="297" t="s">
        <v>174</v>
      </c>
      <c r="K361" s="298"/>
      <c r="L361" s="298"/>
      <c r="M361" s="298"/>
      <c r="N361" s="298"/>
      <c r="O361" s="298"/>
      <c r="P361" s="298"/>
      <c r="Q361" s="298"/>
      <c r="R361" s="299"/>
    </row>
    <row r="362" spans="1:22" ht="21">
      <c r="A362" s="102" t="s">
        <v>0</v>
      </c>
      <c r="B362" s="7"/>
      <c r="C362" s="7" t="s">
        <v>18</v>
      </c>
      <c r="D362" s="7"/>
      <c r="E362" s="8" t="s">
        <v>3</v>
      </c>
      <c r="F362" s="7" t="s">
        <v>3</v>
      </c>
      <c r="G362" s="9" t="s">
        <v>4</v>
      </c>
      <c r="H362" s="9" t="s">
        <v>5</v>
      </c>
      <c r="I362" s="9" t="s">
        <v>6</v>
      </c>
      <c r="J362" s="9" t="s">
        <v>7</v>
      </c>
      <c r="K362" s="9" t="s">
        <v>8</v>
      </c>
      <c r="L362" s="9" t="s">
        <v>9</v>
      </c>
      <c r="M362" s="9" t="s">
        <v>10</v>
      </c>
      <c r="N362" s="9" t="s">
        <v>11</v>
      </c>
      <c r="O362" s="9" t="s">
        <v>12</v>
      </c>
      <c r="P362" s="9" t="s">
        <v>13</v>
      </c>
      <c r="Q362" s="9" t="s">
        <v>14</v>
      </c>
      <c r="R362" s="9" t="s">
        <v>15</v>
      </c>
      <c r="V362" s="294">
        <f>D363+D364+D371+D372+D377+D378+D384+D385+D392+D393+D399+D400+D405+D406+D411+D412+D419+D420+D426+D427+D434+D435+D441+D442+D449+D450</f>
        <v>12016890</v>
      </c>
    </row>
    <row r="363" spans="1:18" ht="128.25" customHeight="1">
      <c r="A363" s="39">
        <v>1</v>
      </c>
      <c r="B363" s="106" t="s">
        <v>205</v>
      </c>
      <c r="C363" s="106" t="s">
        <v>206</v>
      </c>
      <c r="D363" s="107">
        <v>500000</v>
      </c>
      <c r="E363" s="110" t="s">
        <v>115</v>
      </c>
      <c r="F363" s="111" t="s">
        <v>51</v>
      </c>
      <c r="G363" s="108"/>
      <c r="H363" s="108"/>
      <c r="I363" s="37"/>
      <c r="J363" s="37"/>
      <c r="K363" s="37"/>
      <c r="L363" s="37"/>
      <c r="M363" s="37"/>
      <c r="N363" s="37"/>
      <c r="O363" s="37"/>
      <c r="P363" s="37"/>
      <c r="Q363" s="37"/>
      <c r="R363" s="37"/>
    </row>
    <row r="364" spans="1:18" ht="222.75" customHeight="1">
      <c r="A364" s="39">
        <v>2</v>
      </c>
      <c r="B364" s="106" t="s">
        <v>208</v>
      </c>
      <c r="C364" s="106" t="s">
        <v>207</v>
      </c>
      <c r="D364" s="107">
        <v>490400</v>
      </c>
      <c r="E364" s="110" t="s">
        <v>115</v>
      </c>
      <c r="F364" s="111" t="s">
        <v>51</v>
      </c>
      <c r="G364" s="108"/>
      <c r="H364" s="108"/>
      <c r="I364" s="37"/>
      <c r="J364" s="37"/>
      <c r="K364" s="37"/>
      <c r="L364" s="37"/>
      <c r="M364" s="37"/>
      <c r="N364" s="37"/>
      <c r="O364" s="37"/>
      <c r="P364" s="37"/>
      <c r="Q364" s="37"/>
      <c r="R364" s="37"/>
    </row>
    <row r="365" spans="1:18" ht="19.5" customHeight="1">
      <c r="A365" s="77"/>
      <c r="B365" s="85"/>
      <c r="C365" s="85"/>
      <c r="D365" s="115"/>
      <c r="E365" s="152"/>
      <c r="F365" s="87"/>
      <c r="G365" s="86"/>
      <c r="H365" s="86"/>
      <c r="I365" s="13"/>
      <c r="J365" s="13"/>
      <c r="K365" s="13"/>
      <c r="L365" s="13"/>
      <c r="M365" s="13"/>
      <c r="N365" s="13"/>
      <c r="O365" s="13"/>
      <c r="P365" s="13"/>
      <c r="Q365" s="13"/>
      <c r="R365" s="13"/>
    </row>
    <row r="366" spans="1:18" ht="19.5" customHeight="1">
      <c r="A366" s="77"/>
      <c r="B366" s="85"/>
      <c r="C366" s="85"/>
      <c r="D366" s="115"/>
      <c r="E366" s="152"/>
      <c r="F366" s="87"/>
      <c r="G366" s="86"/>
      <c r="H366" s="86"/>
      <c r="I366" s="13"/>
      <c r="J366" s="13"/>
      <c r="K366" s="13"/>
      <c r="L366" s="13"/>
      <c r="M366" s="13"/>
      <c r="N366" s="13"/>
      <c r="O366" s="13"/>
      <c r="P366" s="13"/>
      <c r="Q366" s="13"/>
      <c r="R366" s="13"/>
    </row>
    <row r="367" spans="1:18" ht="19.5" customHeight="1">
      <c r="A367" s="77"/>
      <c r="B367" s="85"/>
      <c r="C367" s="85"/>
      <c r="D367" s="115"/>
      <c r="E367" s="152"/>
      <c r="F367" s="87"/>
      <c r="G367" s="86"/>
      <c r="H367" s="86"/>
      <c r="I367" s="13"/>
      <c r="J367" s="13"/>
      <c r="K367" s="13"/>
      <c r="L367" s="13"/>
      <c r="M367" s="13"/>
      <c r="N367" s="13"/>
      <c r="O367" s="13"/>
      <c r="P367" s="13"/>
      <c r="Q367" s="13"/>
      <c r="R367" s="13">
        <v>40</v>
      </c>
    </row>
    <row r="368" spans="1:18" ht="19.5" customHeight="1">
      <c r="A368" s="77"/>
      <c r="B368" s="85"/>
      <c r="C368" s="85"/>
      <c r="D368" s="115"/>
      <c r="E368" s="152"/>
      <c r="F368" s="87"/>
      <c r="G368" s="86"/>
      <c r="H368" s="86"/>
      <c r="I368" s="13"/>
      <c r="J368" s="13"/>
      <c r="K368" s="13"/>
      <c r="L368" s="13"/>
      <c r="M368" s="13"/>
      <c r="N368" s="13"/>
      <c r="O368" s="13"/>
      <c r="P368" s="13"/>
      <c r="Q368" s="13"/>
      <c r="R368" s="13"/>
    </row>
    <row r="369" spans="1:18" ht="21">
      <c r="A369" s="98" t="s">
        <v>21</v>
      </c>
      <c r="B369" s="5" t="s">
        <v>1</v>
      </c>
      <c r="C369" s="5" t="s">
        <v>17</v>
      </c>
      <c r="D369" s="5" t="s">
        <v>19</v>
      </c>
      <c r="E369" s="6" t="s">
        <v>20</v>
      </c>
      <c r="F369" s="5" t="s">
        <v>2</v>
      </c>
      <c r="G369" s="297" t="s">
        <v>146</v>
      </c>
      <c r="H369" s="298"/>
      <c r="I369" s="299"/>
      <c r="J369" s="297" t="s">
        <v>174</v>
      </c>
      <c r="K369" s="298"/>
      <c r="L369" s="298"/>
      <c r="M369" s="298"/>
      <c r="N369" s="298"/>
      <c r="O369" s="298"/>
      <c r="P369" s="298"/>
      <c r="Q369" s="298"/>
      <c r="R369" s="299"/>
    </row>
    <row r="370" spans="1:18" ht="21">
      <c r="A370" s="102" t="s">
        <v>0</v>
      </c>
      <c r="B370" s="7"/>
      <c r="C370" s="7" t="s">
        <v>18</v>
      </c>
      <c r="D370" s="7"/>
      <c r="E370" s="8" t="s">
        <v>3</v>
      </c>
      <c r="F370" s="7" t="s">
        <v>3</v>
      </c>
      <c r="G370" s="9" t="s">
        <v>4</v>
      </c>
      <c r="H370" s="9" t="s">
        <v>5</v>
      </c>
      <c r="I370" s="9" t="s">
        <v>6</v>
      </c>
      <c r="J370" s="9" t="s">
        <v>7</v>
      </c>
      <c r="K370" s="9" t="s">
        <v>8</v>
      </c>
      <c r="L370" s="9" t="s">
        <v>9</v>
      </c>
      <c r="M370" s="9" t="s">
        <v>10</v>
      </c>
      <c r="N370" s="9" t="s">
        <v>11</v>
      </c>
      <c r="O370" s="9" t="s">
        <v>12</v>
      </c>
      <c r="P370" s="9" t="s">
        <v>13</v>
      </c>
      <c r="Q370" s="9" t="s">
        <v>14</v>
      </c>
      <c r="R370" s="9" t="s">
        <v>15</v>
      </c>
    </row>
    <row r="371" spans="1:18" ht="222" customHeight="1">
      <c r="A371" s="39">
        <v>3</v>
      </c>
      <c r="B371" s="124" t="s">
        <v>209</v>
      </c>
      <c r="C371" s="106" t="s">
        <v>210</v>
      </c>
      <c r="D371" s="107">
        <v>492200</v>
      </c>
      <c r="E371" s="110" t="s">
        <v>211</v>
      </c>
      <c r="F371" s="111" t="s">
        <v>51</v>
      </c>
      <c r="G371" s="108"/>
      <c r="H371" s="108"/>
      <c r="I371" s="37"/>
      <c r="J371" s="37"/>
      <c r="K371" s="37"/>
      <c r="L371" s="37"/>
      <c r="M371" s="37"/>
      <c r="N371" s="37"/>
      <c r="O371" s="37"/>
      <c r="P371" s="37"/>
      <c r="Q371" s="37"/>
      <c r="R371" s="37"/>
    </row>
    <row r="372" spans="1:18" ht="236.25" customHeight="1">
      <c r="A372" s="39">
        <v>4</v>
      </c>
      <c r="B372" s="106" t="s">
        <v>212</v>
      </c>
      <c r="C372" s="106" t="s">
        <v>213</v>
      </c>
      <c r="D372" s="107">
        <v>490900</v>
      </c>
      <c r="E372" s="110" t="s">
        <v>117</v>
      </c>
      <c r="F372" s="111" t="s">
        <v>51</v>
      </c>
      <c r="G372" s="108"/>
      <c r="H372" s="108"/>
      <c r="I372" s="37"/>
      <c r="J372" s="37"/>
      <c r="K372" s="37"/>
      <c r="L372" s="37"/>
      <c r="M372" s="37"/>
      <c r="N372" s="37"/>
      <c r="O372" s="37"/>
      <c r="P372" s="37"/>
      <c r="Q372" s="37"/>
      <c r="R372" s="37"/>
    </row>
    <row r="373" spans="1:18" ht="19.5" customHeight="1">
      <c r="A373" s="77"/>
      <c r="B373" s="85"/>
      <c r="C373" s="85"/>
      <c r="D373" s="115"/>
      <c r="E373" s="152"/>
      <c r="F373" s="87"/>
      <c r="G373" s="86"/>
      <c r="H373" s="86"/>
      <c r="I373" s="13"/>
      <c r="J373" s="13"/>
      <c r="K373" s="13"/>
      <c r="L373" s="13"/>
      <c r="M373" s="13"/>
      <c r="N373" s="13"/>
      <c r="O373" s="13"/>
      <c r="P373" s="13"/>
      <c r="Q373" s="13"/>
      <c r="R373" s="13"/>
    </row>
    <row r="374" spans="1:18" ht="21">
      <c r="A374" s="77"/>
      <c r="B374" s="121"/>
      <c r="C374" s="13"/>
      <c r="D374" s="14"/>
      <c r="E374" s="12"/>
      <c r="F374" s="18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>
        <v>41</v>
      </c>
    </row>
    <row r="375" spans="1:18" ht="21">
      <c r="A375" s="98" t="s">
        <v>21</v>
      </c>
      <c r="B375" s="5" t="s">
        <v>1</v>
      </c>
      <c r="C375" s="5" t="s">
        <v>17</v>
      </c>
      <c r="D375" s="5" t="s">
        <v>19</v>
      </c>
      <c r="E375" s="6" t="s">
        <v>20</v>
      </c>
      <c r="F375" s="5" t="s">
        <v>2</v>
      </c>
      <c r="G375" s="297" t="s">
        <v>146</v>
      </c>
      <c r="H375" s="298"/>
      <c r="I375" s="299"/>
      <c r="J375" s="297" t="s">
        <v>174</v>
      </c>
      <c r="K375" s="298"/>
      <c r="L375" s="298"/>
      <c r="M375" s="298"/>
      <c r="N375" s="298"/>
      <c r="O375" s="298"/>
      <c r="P375" s="298"/>
      <c r="Q375" s="298"/>
      <c r="R375" s="299"/>
    </row>
    <row r="376" spans="1:18" ht="21">
      <c r="A376" s="102" t="s">
        <v>0</v>
      </c>
      <c r="B376" s="7"/>
      <c r="C376" s="7" t="s">
        <v>18</v>
      </c>
      <c r="D376" s="7"/>
      <c r="E376" s="8" t="s">
        <v>3</v>
      </c>
      <c r="F376" s="7" t="s">
        <v>3</v>
      </c>
      <c r="G376" s="9" t="s">
        <v>4</v>
      </c>
      <c r="H376" s="9" t="s">
        <v>5</v>
      </c>
      <c r="I376" s="9" t="s">
        <v>6</v>
      </c>
      <c r="J376" s="9" t="s">
        <v>7</v>
      </c>
      <c r="K376" s="9" t="s">
        <v>8</v>
      </c>
      <c r="L376" s="9" t="s">
        <v>9</v>
      </c>
      <c r="M376" s="9" t="s">
        <v>10</v>
      </c>
      <c r="N376" s="9" t="s">
        <v>11</v>
      </c>
      <c r="O376" s="9" t="s">
        <v>12</v>
      </c>
      <c r="P376" s="9" t="s">
        <v>13</v>
      </c>
      <c r="Q376" s="9" t="s">
        <v>14</v>
      </c>
      <c r="R376" s="9" t="s">
        <v>15</v>
      </c>
    </row>
    <row r="377" spans="1:18" ht="220.5" customHeight="1">
      <c r="A377" s="39">
        <v>5</v>
      </c>
      <c r="B377" s="106" t="s">
        <v>214</v>
      </c>
      <c r="C377" s="106" t="s">
        <v>215</v>
      </c>
      <c r="D377" s="107">
        <v>485600</v>
      </c>
      <c r="E377" s="110" t="s">
        <v>117</v>
      </c>
      <c r="F377" s="111" t="s">
        <v>51</v>
      </c>
      <c r="G377" s="108"/>
      <c r="H377" s="108"/>
      <c r="I377" s="37"/>
      <c r="J377" s="37"/>
      <c r="K377" s="37"/>
      <c r="L377" s="37"/>
      <c r="M377" s="37"/>
      <c r="N377" s="37"/>
      <c r="O377" s="37"/>
      <c r="P377" s="37"/>
      <c r="Q377" s="37"/>
      <c r="R377" s="37"/>
    </row>
    <row r="378" spans="1:18" ht="232.5" customHeight="1">
      <c r="A378" s="98">
        <v>6</v>
      </c>
      <c r="B378" s="197" t="s">
        <v>218</v>
      </c>
      <c r="C378" s="197" t="s">
        <v>219</v>
      </c>
      <c r="D378" s="185">
        <v>352600</v>
      </c>
      <c r="E378" s="199" t="s">
        <v>220</v>
      </c>
      <c r="F378" s="198" t="s">
        <v>51</v>
      </c>
      <c r="G378" s="200"/>
      <c r="H378" s="200"/>
      <c r="I378" s="10"/>
      <c r="J378" s="10"/>
      <c r="K378" s="10"/>
      <c r="L378" s="10"/>
      <c r="M378" s="10"/>
      <c r="N378" s="10"/>
      <c r="O378" s="10"/>
      <c r="P378" s="10"/>
      <c r="Q378" s="10"/>
      <c r="R378" s="10"/>
    </row>
    <row r="379" spans="1:18" s="203" customFormat="1" ht="19.5" customHeight="1">
      <c r="A379" s="73"/>
      <c r="B379" s="190"/>
      <c r="C379" s="190"/>
      <c r="D379" s="191"/>
      <c r="E379" s="201"/>
      <c r="F379" s="202"/>
      <c r="G379" s="192"/>
      <c r="H379" s="192"/>
      <c r="I379" s="26"/>
      <c r="J379" s="26"/>
      <c r="K379" s="26"/>
      <c r="L379" s="26"/>
      <c r="M379" s="26"/>
      <c r="N379" s="26"/>
      <c r="O379" s="26"/>
      <c r="P379" s="26"/>
      <c r="Q379" s="26"/>
      <c r="R379" s="26"/>
    </row>
    <row r="380" spans="1:18" s="126" customFormat="1" ht="19.5" customHeight="1">
      <c r="A380" s="77"/>
      <c r="B380" s="85"/>
      <c r="C380" s="85"/>
      <c r="D380" s="115"/>
      <c r="E380" s="152"/>
      <c r="F380" s="87"/>
      <c r="G380" s="86"/>
      <c r="H380" s="86"/>
      <c r="I380" s="13"/>
      <c r="J380" s="13"/>
      <c r="K380" s="13"/>
      <c r="L380" s="13"/>
      <c r="M380" s="13"/>
      <c r="N380" s="13"/>
      <c r="O380" s="13"/>
      <c r="P380" s="13"/>
      <c r="Q380" s="13"/>
      <c r="R380" s="13"/>
    </row>
    <row r="381" spans="1:18" s="126" customFormat="1" ht="19.5" customHeight="1">
      <c r="A381" s="77"/>
      <c r="B381" s="85"/>
      <c r="C381" s="85"/>
      <c r="D381" s="115"/>
      <c r="E381" s="152"/>
      <c r="F381" s="87"/>
      <c r="G381" s="86"/>
      <c r="H381" s="86"/>
      <c r="I381" s="13"/>
      <c r="J381" s="13"/>
      <c r="K381" s="13"/>
      <c r="L381" s="13"/>
      <c r="M381" s="13"/>
      <c r="N381" s="13"/>
      <c r="O381" s="13"/>
      <c r="P381" s="13"/>
      <c r="Q381" s="13"/>
      <c r="R381" s="13">
        <v>42</v>
      </c>
    </row>
    <row r="382" spans="1:18" ht="21">
      <c r="A382" s="98" t="s">
        <v>21</v>
      </c>
      <c r="B382" s="5" t="s">
        <v>1</v>
      </c>
      <c r="C382" s="5" t="s">
        <v>17</v>
      </c>
      <c r="D382" s="5" t="s">
        <v>19</v>
      </c>
      <c r="E382" s="6" t="s">
        <v>20</v>
      </c>
      <c r="F382" s="5" t="s">
        <v>2</v>
      </c>
      <c r="G382" s="297" t="s">
        <v>146</v>
      </c>
      <c r="H382" s="298"/>
      <c r="I382" s="299"/>
      <c r="J382" s="297" t="s">
        <v>174</v>
      </c>
      <c r="K382" s="298"/>
      <c r="L382" s="298"/>
      <c r="M382" s="298"/>
      <c r="N382" s="298"/>
      <c r="O382" s="298"/>
      <c r="P382" s="298"/>
      <c r="Q382" s="298"/>
      <c r="R382" s="299"/>
    </row>
    <row r="383" spans="1:18" ht="21">
      <c r="A383" s="102" t="s">
        <v>0</v>
      </c>
      <c r="B383" s="7"/>
      <c r="C383" s="7" t="s">
        <v>18</v>
      </c>
      <c r="D383" s="7"/>
      <c r="E383" s="8" t="s">
        <v>3</v>
      </c>
      <c r="F383" s="7" t="s">
        <v>3</v>
      </c>
      <c r="G383" s="9" t="s">
        <v>4</v>
      </c>
      <c r="H383" s="9" t="s">
        <v>5</v>
      </c>
      <c r="I383" s="9" t="s">
        <v>6</v>
      </c>
      <c r="J383" s="9" t="s">
        <v>7</v>
      </c>
      <c r="K383" s="9" t="s">
        <v>8</v>
      </c>
      <c r="L383" s="9" t="s">
        <v>9</v>
      </c>
      <c r="M383" s="9" t="s">
        <v>10</v>
      </c>
      <c r="N383" s="9" t="s">
        <v>11</v>
      </c>
      <c r="O383" s="9" t="s">
        <v>12</v>
      </c>
      <c r="P383" s="9" t="s">
        <v>13</v>
      </c>
      <c r="Q383" s="9" t="s">
        <v>14</v>
      </c>
      <c r="R383" s="9" t="s">
        <v>15</v>
      </c>
    </row>
    <row r="384" spans="1:18" ht="225">
      <c r="A384" s="39">
        <v>7</v>
      </c>
      <c r="B384" s="106" t="s">
        <v>221</v>
      </c>
      <c r="C384" s="106" t="s">
        <v>222</v>
      </c>
      <c r="D384" s="107">
        <v>483300</v>
      </c>
      <c r="E384" s="110" t="s">
        <v>119</v>
      </c>
      <c r="F384" s="111" t="s">
        <v>51</v>
      </c>
      <c r="G384" s="108"/>
      <c r="H384" s="108"/>
      <c r="I384" s="37"/>
      <c r="J384" s="37"/>
      <c r="K384" s="37"/>
      <c r="L384" s="37"/>
      <c r="M384" s="37"/>
      <c r="N384" s="37"/>
      <c r="O384" s="37"/>
      <c r="P384" s="37"/>
      <c r="Q384" s="37"/>
      <c r="R384" s="37"/>
    </row>
    <row r="385" spans="1:18" ht="225">
      <c r="A385" s="39">
        <v>8</v>
      </c>
      <c r="B385" s="106" t="s">
        <v>223</v>
      </c>
      <c r="C385" s="106" t="s">
        <v>224</v>
      </c>
      <c r="D385" s="107">
        <v>490700</v>
      </c>
      <c r="E385" s="110" t="s">
        <v>120</v>
      </c>
      <c r="F385" s="111"/>
      <c r="G385" s="108"/>
      <c r="H385" s="108"/>
      <c r="I385" s="37"/>
      <c r="J385" s="37"/>
      <c r="K385" s="37"/>
      <c r="L385" s="37"/>
      <c r="M385" s="37"/>
      <c r="N385" s="37"/>
      <c r="O385" s="37"/>
      <c r="P385" s="37"/>
      <c r="Q385" s="37"/>
      <c r="R385" s="37"/>
    </row>
    <row r="386" spans="1:18" ht="21">
      <c r="A386" s="77"/>
      <c r="B386" s="85"/>
      <c r="C386" s="85"/>
      <c r="D386" s="115"/>
      <c r="E386" s="152"/>
      <c r="F386" s="87"/>
      <c r="G386" s="86"/>
      <c r="H386" s="86"/>
      <c r="I386" s="13"/>
      <c r="J386" s="13"/>
      <c r="K386" s="13"/>
      <c r="L386" s="13"/>
      <c r="M386" s="13"/>
      <c r="N386" s="13"/>
      <c r="O386" s="13"/>
      <c r="P386" s="13"/>
      <c r="Q386" s="13"/>
      <c r="R386" s="13"/>
    </row>
    <row r="387" spans="1:18" ht="21">
      <c r="A387" s="77"/>
      <c r="B387" s="85"/>
      <c r="C387" s="85"/>
      <c r="D387" s="115"/>
      <c r="E387" s="152"/>
      <c r="F387" s="87"/>
      <c r="G387" s="86"/>
      <c r="H387" s="86"/>
      <c r="I387" s="13"/>
      <c r="J387" s="13"/>
      <c r="K387" s="13"/>
      <c r="L387" s="13"/>
      <c r="M387" s="13"/>
      <c r="N387" s="13"/>
      <c r="O387" s="13"/>
      <c r="P387" s="13"/>
      <c r="Q387" s="13"/>
      <c r="R387" s="13"/>
    </row>
    <row r="388" spans="1:18" ht="21">
      <c r="A388" s="77"/>
      <c r="B388" s="85"/>
      <c r="C388" s="85"/>
      <c r="D388" s="115"/>
      <c r="E388" s="152"/>
      <c r="F388" s="87"/>
      <c r="G388" s="86"/>
      <c r="H388" s="86"/>
      <c r="I388" s="13"/>
      <c r="J388" s="13"/>
      <c r="K388" s="13"/>
      <c r="L388" s="13"/>
      <c r="M388" s="13"/>
      <c r="N388" s="13"/>
      <c r="O388" s="13"/>
      <c r="P388" s="13"/>
      <c r="Q388" s="13"/>
      <c r="R388" s="13"/>
    </row>
    <row r="389" spans="1:18" ht="21">
      <c r="A389" s="77"/>
      <c r="B389" s="121"/>
      <c r="C389" s="13"/>
      <c r="D389" s="14"/>
      <c r="E389" s="12"/>
      <c r="F389" s="18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>
        <v>43</v>
      </c>
    </row>
    <row r="390" spans="1:18" ht="21">
      <c r="A390" s="98" t="s">
        <v>21</v>
      </c>
      <c r="B390" s="5" t="s">
        <v>1</v>
      </c>
      <c r="C390" s="5" t="s">
        <v>17</v>
      </c>
      <c r="D390" s="5" t="s">
        <v>19</v>
      </c>
      <c r="E390" s="6" t="s">
        <v>20</v>
      </c>
      <c r="F390" s="5" t="s">
        <v>2</v>
      </c>
      <c r="G390" s="297" t="s">
        <v>146</v>
      </c>
      <c r="H390" s="298"/>
      <c r="I390" s="299"/>
      <c r="J390" s="297" t="s">
        <v>174</v>
      </c>
      <c r="K390" s="298"/>
      <c r="L390" s="298"/>
      <c r="M390" s="298"/>
      <c r="N390" s="298"/>
      <c r="O390" s="298"/>
      <c r="P390" s="298"/>
      <c r="Q390" s="298"/>
      <c r="R390" s="299"/>
    </row>
    <row r="391" spans="1:18" ht="21">
      <c r="A391" s="102" t="s">
        <v>0</v>
      </c>
      <c r="B391" s="7"/>
      <c r="C391" s="7" t="s">
        <v>18</v>
      </c>
      <c r="D391" s="7"/>
      <c r="E391" s="8" t="s">
        <v>3</v>
      </c>
      <c r="F391" s="7" t="s">
        <v>3</v>
      </c>
      <c r="G391" s="9" t="s">
        <v>4</v>
      </c>
      <c r="H391" s="9" t="s">
        <v>5</v>
      </c>
      <c r="I391" s="9" t="s">
        <v>6</v>
      </c>
      <c r="J391" s="9" t="s">
        <v>7</v>
      </c>
      <c r="K391" s="9" t="s">
        <v>8</v>
      </c>
      <c r="L391" s="9" t="s">
        <v>9</v>
      </c>
      <c r="M391" s="9" t="s">
        <v>10</v>
      </c>
      <c r="N391" s="9" t="s">
        <v>11</v>
      </c>
      <c r="O391" s="9" t="s">
        <v>12</v>
      </c>
      <c r="P391" s="9" t="s">
        <v>13</v>
      </c>
      <c r="Q391" s="9" t="s">
        <v>14</v>
      </c>
      <c r="R391" s="9" t="s">
        <v>15</v>
      </c>
    </row>
    <row r="392" spans="1:18" ht="225">
      <c r="A392" s="39">
        <v>9</v>
      </c>
      <c r="B392" s="106" t="s">
        <v>225</v>
      </c>
      <c r="C392" s="106" t="s">
        <v>226</v>
      </c>
      <c r="D392" s="107">
        <v>478000</v>
      </c>
      <c r="E392" s="110" t="s">
        <v>120</v>
      </c>
      <c r="F392" s="111"/>
      <c r="G392" s="108"/>
      <c r="H392" s="108"/>
      <c r="I392" s="37"/>
      <c r="J392" s="37"/>
      <c r="K392" s="37"/>
      <c r="L392" s="37"/>
      <c r="M392" s="37"/>
      <c r="N392" s="37"/>
      <c r="O392" s="37"/>
      <c r="P392" s="37"/>
      <c r="Q392" s="37"/>
      <c r="R392" s="37"/>
    </row>
    <row r="393" spans="1:18" ht="235.5" customHeight="1">
      <c r="A393" s="39">
        <v>10</v>
      </c>
      <c r="B393" s="106" t="s">
        <v>227</v>
      </c>
      <c r="C393" s="106" t="s">
        <v>228</v>
      </c>
      <c r="D393" s="107">
        <v>490300</v>
      </c>
      <c r="E393" s="110" t="s">
        <v>121</v>
      </c>
      <c r="F393" s="111" t="s">
        <v>51</v>
      </c>
      <c r="G393" s="108"/>
      <c r="H393" s="108"/>
      <c r="I393" s="37"/>
      <c r="J393" s="37"/>
      <c r="K393" s="37"/>
      <c r="L393" s="37"/>
      <c r="M393" s="37"/>
      <c r="N393" s="37"/>
      <c r="O393" s="37"/>
      <c r="P393" s="37"/>
      <c r="Q393" s="37"/>
      <c r="R393" s="37"/>
    </row>
    <row r="394" spans="1:18" ht="21">
      <c r="A394" s="77"/>
      <c r="B394" s="85"/>
      <c r="C394" s="85"/>
      <c r="D394" s="115"/>
      <c r="E394" s="152"/>
      <c r="F394" s="87"/>
      <c r="G394" s="86"/>
      <c r="H394" s="86"/>
      <c r="I394" s="13"/>
      <c r="J394" s="13"/>
      <c r="K394" s="13"/>
      <c r="L394" s="13"/>
      <c r="M394" s="13"/>
      <c r="N394" s="13"/>
      <c r="O394" s="13"/>
      <c r="P394" s="13"/>
      <c r="Q394" s="13"/>
      <c r="R394" s="13"/>
    </row>
    <row r="395" spans="1:18" ht="21">
      <c r="A395" s="77"/>
      <c r="B395" s="85"/>
      <c r="C395" s="85"/>
      <c r="D395" s="115"/>
      <c r="E395" s="152"/>
      <c r="F395" s="87"/>
      <c r="G395" s="86"/>
      <c r="H395" s="86"/>
      <c r="I395" s="13"/>
      <c r="J395" s="13"/>
      <c r="K395" s="13"/>
      <c r="L395" s="13"/>
      <c r="M395" s="13"/>
      <c r="N395" s="13"/>
      <c r="O395" s="13"/>
      <c r="P395" s="13"/>
      <c r="Q395" s="13"/>
      <c r="R395" s="13"/>
    </row>
    <row r="396" spans="1:18" ht="21">
      <c r="A396" s="77"/>
      <c r="B396" s="121"/>
      <c r="C396" s="13"/>
      <c r="D396" s="14"/>
      <c r="E396" s="12"/>
      <c r="F396" s="18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>
        <v>44</v>
      </c>
    </row>
    <row r="397" spans="1:18" ht="21">
      <c r="A397" s="98" t="s">
        <v>21</v>
      </c>
      <c r="B397" s="5" t="s">
        <v>1</v>
      </c>
      <c r="C397" s="5" t="s">
        <v>17</v>
      </c>
      <c r="D397" s="5" t="s">
        <v>19</v>
      </c>
      <c r="E397" s="6" t="s">
        <v>20</v>
      </c>
      <c r="F397" s="5" t="s">
        <v>2</v>
      </c>
      <c r="G397" s="297" t="s">
        <v>146</v>
      </c>
      <c r="H397" s="298"/>
      <c r="I397" s="299"/>
      <c r="J397" s="297" t="s">
        <v>174</v>
      </c>
      <c r="K397" s="298"/>
      <c r="L397" s="298"/>
      <c r="M397" s="298"/>
      <c r="N397" s="298"/>
      <c r="O397" s="298"/>
      <c r="P397" s="298"/>
      <c r="Q397" s="298"/>
      <c r="R397" s="299"/>
    </row>
    <row r="398" spans="1:18" ht="21">
      <c r="A398" s="102" t="s">
        <v>0</v>
      </c>
      <c r="B398" s="7"/>
      <c r="C398" s="7" t="s">
        <v>18</v>
      </c>
      <c r="D398" s="7"/>
      <c r="E398" s="8" t="s">
        <v>3</v>
      </c>
      <c r="F398" s="7" t="s">
        <v>3</v>
      </c>
      <c r="G398" s="9" t="s">
        <v>4</v>
      </c>
      <c r="H398" s="9" t="s">
        <v>5</v>
      </c>
      <c r="I398" s="9" t="s">
        <v>6</v>
      </c>
      <c r="J398" s="9" t="s">
        <v>7</v>
      </c>
      <c r="K398" s="9" t="s">
        <v>8</v>
      </c>
      <c r="L398" s="9" t="s">
        <v>9</v>
      </c>
      <c r="M398" s="9" t="s">
        <v>10</v>
      </c>
      <c r="N398" s="9" t="s">
        <v>11</v>
      </c>
      <c r="O398" s="9" t="s">
        <v>12</v>
      </c>
      <c r="P398" s="9" t="s">
        <v>13</v>
      </c>
      <c r="Q398" s="9" t="s">
        <v>14</v>
      </c>
      <c r="R398" s="9" t="s">
        <v>15</v>
      </c>
    </row>
    <row r="399" spans="1:18" ht="243" customHeight="1">
      <c r="A399" s="39">
        <v>11</v>
      </c>
      <c r="B399" s="106" t="s">
        <v>229</v>
      </c>
      <c r="C399" s="106" t="s">
        <v>231</v>
      </c>
      <c r="D399" s="107">
        <v>489300</v>
      </c>
      <c r="E399" s="110" t="s">
        <v>230</v>
      </c>
      <c r="F399" s="111" t="s">
        <v>51</v>
      </c>
      <c r="G399" s="108"/>
      <c r="H399" s="108"/>
      <c r="I399" s="37"/>
      <c r="J399" s="37"/>
      <c r="K399" s="37"/>
      <c r="L399" s="37"/>
      <c r="M399" s="37"/>
      <c r="N399" s="37"/>
      <c r="O399" s="37"/>
      <c r="P399" s="37"/>
      <c r="Q399" s="37"/>
      <c r="R399" s="37"/>
    </row>
    <row r="400" spans="1:18" ht="243" customHeight="1">
      <c r="A400" s="39">
        <v>12</v>
      </c>
      <c r="B400" s="106" t="s">
        <v>232</v>
      </c>
      <c r="C400" s="106" t="s">
        <v>233</v>
      </c>
      <c r="D400" s="107">
        <v>490300</v>
      </c>
      <c r="E400" s="110" t="s">
        <v>122</v>
      </c>
      <c r="F400" s="111" t="s">
        <v>51</v>
      </c>
      <c r="G400" s="108"/>
      <c r="H400" s="108"/>
      <c r="I400" s="37"/>
      <c r="J400" s="37"/>
      <c r="K400" s="37"/>
      <c r="L400" s="37"/>
      <c r="M400" s="37"/>
      <c r="N400" s="37"/>
      <c r="O400" s="37"/>
      <c r="P400" s="37"/>
      <c r="Q400" s="37"/>
      <c r="R400" s="37"/>
    </row>
    <row r="401" spans="1:18" ht="21">
      <c r="A401" s="77"/>
      <c r="B401" s="85"/>
      <c r="C401" s="85"/>
      <c r="D401" s="115"/>
      <c r="E401" s="152"/>
      <c r="F401" s="87"/>
      <c r="G401" s="86"/>
      <c r="H401" s="86"/>
      <c r="I401" s="13"/>
      <c r="J401" s="13"/>
      <c r="K401" s="13"/>
      <c r="L401" s="13"/>
      <c r="M401" s="13"/>
      <c r="N401" s="13"/>
      <c r="O401" s="13"/>
      <c r="P401" s="13"/>
      <c r="Q401" s="13"/>
      <c r="R401" s="13"/>
    </row>
    <row r="402" spans="1:18" ht="21">
      <c r="A402" s="77"/>
      <c r="B402" s="121"/>
      <c r="C402" s="13"/>
      <c r="D402" s="14"/>
      <c r="E402" s="12"/>
      <c r="F402" s="18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>
        <v>45</v>
      </c>
    </row>
    <row r="403" spans="1:18" ht="21">
      <c r="A403" s="98" t="s">
        <v>21</v>
      </c>
      <c r="B403" s="5" t="s">
        <v>1</v>
      </c>
      <c r="C403" s="5" t="s">
        <v>17</v>
      </c>
      <c r="D403" s="5" t="s">
        <v>19</v>
      </c>
      <c r="E403" s="6" t="s">
        <v>20</v>
      </c>
      <c r="F403" s="5" t="s">
        <v>2</v>
      </c>
      <c r="G403" s="297" t="s">
        <v>146</v>
      </c>
      <c r="H403" s="298"/>
      <c r="I403" s="299"/>
      <c r="J403" s="297" t="s">
        <v>174</v>
      </c>
      <c r="K403" s="298"/>
      <c r="L403" s="298"/>
      <c r="M403" s="298"/>
      <c r="N403" s="298"/>
      <c r="O403" s="298"/>
      <c r="P403" s="298"/>
      <c r="Q403" s="298"/>
      <c r="R403" s="299"/>
    </row>
    <row r="404" spans="1:18" ht="21">
      <c r="A404" s="102" t="s">
        <v>0</v>
      </c>
      <c r="B404" s="7"/>
      <c r="C404" s="7" t="s">
        <v>18</v>
      </c>
      <c r="D404" s="7"/>
      <c r="E404" s="8" t="s">
        <v>3</v>
      </c>
      <c r="F404" s="7" t="s">
        <v>3</v>
      </c>
      <c r="G404" s="9" t="s">
        <v>4</v>
      </c>
      <c r="H404" s="9" t="s">
        <v>5</v>
      </c>
      <c r="I404" s="9" t="s">
        <v>6</v>
      </c>
      <c r="J404" s="9" t="s">
        <v>7</v>
      </c>
      <c r="K404" s="9" t="s">
        <v>8</v>
      </c>
      <c r="L404" s="9" t="s">
        <v>9</v>
      </c>
      <c r="M404" s="9" t="s">
        <v>10</v>
      </c>
      <c r="N404" s="9" t="s">
        <v>11</v>
      </c>
      <c r="O404" s="9" t="s">
        <v>12</v>
      </c>
      <c r="P404" s="9" t="s">
        <v>13</v>
      </c>
      <c r="Q404" s="9" t="s">
        <v>14</v>
      </c>
      <c r="R404" s="9" t="s">
        <v>15</v>
      </c>
    </row>
    <row r="405" spans="1:18" ht="248.25" customHeight="1">
      <c r="A405" s="39">
        <v>13</v>
      </c>
      <c r="B405" s="106" t="s">
        <v>373</v>
      </c>
      <c r="C405" s="106" t="s">
        <v>235</v>
      </c>
      <c r="D405" s="107">
        <v>488000</v>
      </c>
      <c r="E405" s="110" t="s">
        <v>234</v>
      </c>
      <c r="F405" s="111" t="s">
        <v>51</v>
      </c>
      <c r="G405" s="108"/>
      <c r="H405" s="108"/>
      <c r="I405" s="37"/>
      <c r="J405" s="37"/>
      <c r="K405" s="37"/>
      <c r="L405" s="37"/>
      <c r="M405" s="37"/>
      <c r="N405" s="37"/>
      <c r="O405" s="37"/>
      <c r="P405" s="37"/>
      <c r="Q405" s="37"/>
      <c r="R405" s="37"/>
    </row>
    <row r="406" spans="1:18" ht="240" customHeight="1">
      <c r="A406" s="39">
        <v>14</v>
      </c>
      <c r="B406" s="106" t="s">
        <v>236</v>
      </c>
      <c r="C406" s="106" t="s">
        <v>237</v>
      </c>
      <c r="D406" s="107">
        <v>486300</v>
      </c>
      <c r="E406" s="110" t="s">
        <v>234</v>
      </c>
      <c r="F406" s="111" t="s">
        <v>51</v>
      </c>
      <c r="G406" s="108"/>
      <c r="H406" s="108"/>
      <c r="I406" s="37"/>
      <c r="J406" s="37"/>
      <c r="K406" s="37"/>
      <c r="L406" s="37"/>
      <c r="M406" s="37"/>
      <c r="N406" s="37"/>
      <c r="O406" s="37"/>
      <c r="P406" s="37"/>
      <c r="Q406" s="37"/>
      <c r="R406" s="37"/>
    </row>
    <row r="407" spans="1:18" ht="19.5" customHeight="1">
      <c r="A407" s="77"/>
      <c r="B407" s="85"/>
      <c r="C407" s="85"/>
      <c r="D407" s="115"/>
      <c r="E407" s="152"/>
      <c r="F407" s="87"/>
      <c r="G407" s="86"/>
      <c r="H407" s="86"/>
      <c r="I407" s="13"/>
      <c r="J407" s="13"/>
      <c r="K407" s="13"/>
      <c r="L407" s="13"/>
      <c r="M407" s="13"/>
      <c r="N407" s="13"/>
      <c r="O407" s="13"/>
      <c r="P407" s="13"/>
      <c r="Q407" s="13"/>
      <c r="R407" s="13"/>
    </row>
    <row r="408" spans="1:18" ht="21">
      <c r="A408" s="77"/>
      <c r="B408" s="121"/>
      <c r="C408" s="13"/>
      <c r="D408" s="14"/>
      <c r="E408" s="12"/>
      <c r="F408" s="18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>
        <v>46</v>
      </c>
    </row>
    <row r="409" spans="1:18" ht="21">
      <c r="A409" s="98" t="s">
        <v>21</v>
      </c>
      <c r="B409" s="5" t="s">
        <v>1</v>
      </c>
      <c r="C409" s="5" t="s">
        <v>17</v>
      </c>
      <c r="D409" s="5" t="s">
        <v>19</v>
      </c>
      <c r="E409" s="6" t="s">
        <v>20</v>
      </c>
      <c r="F409" s="5" t="s">
        <v>2</v>
      </c>
      <c r="G409" s="297" t="s">
        <v>146</v>
      </c>
      <c r="H409" s="298"/>
      <c r="I409" s="299"/>
      <c r="J409" s="297" t="s">
        <v>174</v>
      </c>
      <c r="K409" s="298"/>
      <c r="L409" s="298"/>
      <c r="M409" s="298"/>
      <c r="N409" s="298"/>
      <c r="O409" s="298"/>
      <c r="P409" s="298"/>
      <c r="Q409" s="298"/>
      <c r="R409" s="299"/>
    </row>
    <row r="410" spans="1:18" ht="21">
      <c r="A410" s="102" t="s">
        <v>0</v>
      </c>
      <c r="B410" s="7"/>
      <c r="C410" s="7" t="s">
        <v>18</v>
      </c>
      <c r="D410" s="7"/>
      <c r="E410" s="8" t="s">
        <v>3</v>
      </c>
      <c r="F410" s="7" t="s">
        <v>3</v>
      </c>
      <c r="G410" s="9" t="s">
        <v>4</v>
      </c>
      <c r="H410" s="9" t="s">
        <v>5</v>
      </c>
      <c r="I410" s="9" t="s">
        <v>6</v>
      </c>
      <c r="J410" s="9" t="s">
        <v>7</v>
      </c>
      <c r="K410" s="9" t="s">
        <v>8</v>
      </c>
      <c r="L410" s="9" t="s">
        <v>9</v>
      </c>
      <c r="M410" s="9" t="s">
        <v>10</v>
      </c>
      <c r="N410" s="9" t="s">
        <v>11</v>
      </c>
      <c r="O410" s="9" t="s">
        <v>12</v>
      </c>
      <c r="P410" s="9" t="s">
        <v>13</v>
      </c>
      <c r="Q410" s="9" t="s">
        <v>14</v>
      </c>
      <c r="R410" s="9" t="s">
        <v>15</v>
      </c>
    </row>
    <row r="411" spans="1:18" ht="205.5" customHeight="1">
      <c r="A411" s="39">
        <v>15</v>
      </c>
      <c r="B411" s="106" t="s">
        <v>238</v>
      </c>
      <c r="C411" s="106" t="s">
        <v>239</v>
      </c>
      <c r="D411" s="107">
        <v>546490</v>
      </c>
      <c r="E411" s="110" t="s">
        <v>25</v>
      </c>
      <c r="F411" s="111" t="s">
        <v>51</v>
      </c>
      <c r="G411" s="108"/>
      <c r="H411" s="108"/>
      <c r="I411" s="37"/>
      <c r="J411" s="37"/>
      <c r="K411" s="37"/>
      <c r="L411" s="37"/>
      <c r="M411" s="37"/>
      <c r="N411" s="37"/>
      <c r="O411" s="37"/>
      <c r="P411" s="37"/>
      <c r="Q411" s="37"/>
      <c r="R411" s="37"/>
    </row>
    <row r="412" spans="1:18" ht="230.25" customHeight="1">
      <c r="A412" s="39">
        <v>16</v>
      </c>
      <c r="B412" s="106" t="s">
        <v>244</v>
      </c>
      <c r="C412" s="106" t="s">
        <v>245</v>
      </c>
      <c r="D412" s="107">
        <v>487390</v>
      </c>
      <c r="E412" s="110" t="s">
        <v>115</v>
      </c>
      <c r="F412" s="111" t="s">
        <v>51</v>
      </c>
      <c r="G412" s="108"/>
      <c r="H412" s="108"/>
      <c r="I412" s="37"/>
      <c r="J412" s="37"/>
      <c r="K412" s="37"/>
      <c r="L412" s="37"/>
      <c r="M412" s="37"/>
      <c r="N412" s="37"/>
      <c r="O412" s="37"/>
      <c r="P412" s="37"/>
      <c r="Q412" s="37"/>
      <c r="R412" s="37"/>
    </row>
    <row r="413" spans="1:18" ht="19.5" customHeight="1">
      <c r="A413" s="77"/>
      <c r="B413" s="85"/>
      <c r="C413" s="85"/>
      <c r="D413" s="115"/>
      <c r="E413" s="152"/>
      <c r="F413" s="87"/>
      <c r="G413" s="86"/>
      <c r="H413" s="86"/>
      <c r="I413" s="13"/>
      <c r="J413" s="13"/>
      <c r="K413" s="13"/>
      <c r="L413" s="13"/>
      <c r="M413" s="13"/>
      <c r="N413" s="13"/>
      <c r="O413" s="13"/>
      <c r="P413" s="13"/>
      <c r="Q413" s="13"/>
      <c r="R413" s="13"/>
    </row>
    <row r="414" spans="1:18" ht="19.5" customHeight="1">
      <c r="A414" s="77"/>
      <c r="B414" s="85"/>
      <c r="C414" s="85"/>
      <c r="D414" s="115"/>
      <c r="E414" s="152"/>
      <c r="F414" s="87"/>
      <c r="G414" s="86"/>
      <c r="H414" s="86"/>
      <c r="I414" s="13"/>
      <c r="J414" s="13"/>
      <c r="K414" s="13"/>
      <c r="L414" s="13"/>
      <c r="M414" s="13"/>
      <c r="N414" s="13"/>
      <c r="O414" s="13"/>
      <c r="P414" s="13"/>
      <c r="Q414" s="13"/>
      <c r="R414" s="13"/>
    </row>
    <row r="415" spans="1:18" ht="21">
      <c r="A415" s="77"/>
      <c r="B415" s="85"/>
      <c r="C415" s="85"/>
      <c r="D415" s="115"/>
      <c r="E415" s="152"/>
      <c r="F415" s="87"/>
      <c r="G415" s="86"/>
      <c r="H415" s="86"/>
      <c r="I415" s="13"/>
      <c r="J415" s="13"/>
      <c r="K415" s="13"/>
      <c r="L415" s="13"/>
      <c r="M415" s="13"/>
      <c r="N415" s="13"/>
      <c r="O415" s="13"/>
      <c r="P415" s="13"/>
      <c r="Q415" s="13"/>
      <c r="R415" s="13"/>
    </row>
    <row r="416" spans="1:18" ht="21">
      <c r="A416" s="77"/>
      <c r="B416" s="121"/>
      <c r="C416" s="13"/>
      <c r="D416" s="14"/>
      <c r="E416" s="12"/>
      <c r="F416" s="18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>
        <v>47</v>
      </c>
    </row>
    <row r="417" spans="1:18" ht="21">
      <c r="A417" s="98" t="s">
        <v>21</v>
      </c>
      <c r="B417" s="5" t="s">
        <v>1</v>
      </c>
      <c r="C417" s="5" t="s">
        <v>17</v>
      </c>
      <c r="D417" s="5" t="s">
        <v>19</v>
      </c>
      <c r="E417" s="6" t="s">
        <v>20</v>
      </c>
      <c r="F417" s="5" t="s">
        <v>2</v>
      </c>
      <c r="G417" s="297" t="s">
        <v>146</v>
      </c>
      <c r="H417" s="298"/>
      <c r="I417" s="299"/>
      <c r="J417" s="297" t="s">
        <v>174</v>
      </c>
      <c r="K417" s="298"/>
      <c r="L417" s="298"/>
      <c r="M417" s="298"/>
      <c r="N417" s="298"/>
      <c r="O417" s="298"/>
      <c r="P417" s="298"/>
      <c r="Q417" s="298"/>
      <c r="R417" s="299"/>
    </row>
    <row r="418" spans="1:18" ht="21">
      <c r="A418" s="102" t="s">
        <v>0</v>
      </c>
      <c r="B418" s="7"/>
      <c r="C418" s="7" t="s">
        <v>18</v>
      </c>
      <c r="D418" s="7"/>
      <c r="E418" s="8" t="s">
        <v>3</v>
      </c>
      <c r="F418" s="7" t="s">
        <v>3</v>
      </c>
      <c r="G418" s="9" t="s">
        <v>4</v>
      </c>
      <c r="H418" s="9" t="s">
        <v>5</v>
      </c>
      <c r="I418" s="9" t="s">
        <v>6</v>
      </c>
      <c r="J418" s="9" t="s">
        <v>7</v>
      </c>
      <c r="K418" s="9" t="s">
        <v>8</v>
      </c>
      <c r="L418" s="9" t="s">
        <v>9</v>
      </c>
      <c r="M418" s="9" t="s">
        <v>10</v>
      </c>
      <c r="N418" s="9" t="s">
        <v>11</v>
      </c>
      <c r="O418" s="9" t="s">
        <v>12</v>
      </c>
      <c r="P418" s="9" t="s">
        <v>13</v>
      </c>
      <c r="Q418" s="9" t="s">
        <v>14</v>
      </c>
      <c r="R418" s="9" t="s">
        <v>15</v>
      </c>
    </row>
    <row r="419" spans="1:18" ht="231" customHeight="1">
      <c r="A419" s="39">
        <v>17</v>
      </c>
      <c r="B419" s="106" t="s">
        <v>246</v>
      </c>
      <c r="C419" s="106" t="s">
        <v>247</v>
      </c>
      <c r="D419" s="107">
        <v>490230</v>
      </c>
      <c r="E419" s="110" t="s">
        <v>115</v>
      </c>
      <c r="F419" s="111" t="s">
        <v>51</v>
      </c>
      <c r="G419" s="108"/>
      <c r="H419" s="108"/>
      <c r="I419" s="37"/>
      <c r="J419" s="37"/>
      <c r="K419" s="37"/>
      <c r="L419" s="37"/>
      <c r="M419" s="37"/>
      <c r="N419" s="37"/>
      <c r="O419" s="37"/>
      <c r="P419" s="37"/>
      <c r="Q419" s="37"/>
      <c r="R419" s="37"/>
    </row>
    <row r="420" spans="1:18" ht="233.25" customHeight="1">
      <c r="A420" s="39">
        <v>18</v>
      </c>
      <c r="B420" s="106" t="s">
        <v>240</v>
      </c>
      <c r="C420" s="106" t="s">
        <v>241</v>
      </c>
      <c r="D420" s="107">
        <v>246500</v>
      </c>
      <c r="E420" s="110" t="s">
        <v>116</v>
      </c>
      <c r="F420" s="111" t="s">
        <v>51</v>
      </c>
      <c r="G420" s="108"/>
      <c r="H420" s="108"/>
      <c r="I420" s="37"/>
      <c r="J420" s="37"/>
      <c r="K420" s="37"/>
      <c r="L420" s="37"/>
      <c r="M420" s="37"/>
      <c r="N420" s="37"/>
      <c r="O420" s="37"/>
      <c r="P420" s="37"/>
      <c r="Q420" s="37"/>
      <c r="R420" s="37"/>
    </row>
    <row r="421" spans="1:18" ht="21">
      <c r="A421" s="77"/>
      <c r="B421" s="85"/>
      <c r="C421" s="85"/>
      <c r="D421" s="115"/>
      <c r="E421" s="152"/>
      <c r="F421" s="87"/>
      <c r="G421" s="86"/>
      <c r="H421" s="86"/>
      <c r="I421" s="13"/>
      <c r="J421" s="13"/>
      <c r="K421" s="13"/>
      <c r="L421" s="13"/>
      <c r="M421" s="13"/>
      <c r="N421" s="13"/>
      <c r="O421" s="13"/>
      <c r="P421" s="13"/>
      <c r="Q421" s="13"/>
      <c r="R421" s="13"/>
    </row>
    <row r="422" spans="1:18" ht="21">
      <c r="A422" s="77"/>
      <c r="B422" s="85"/>
      <c r="C422" s="85"/>
      <c r="D422" s="115"/>
      <c r="E422" s="152"/>
      <c r="F422" s="87"/>
      <c r="G422" s="86"/>
      <c r="H422" s="86"/>
      <c r="I422" s="13"/>
      <c r="J422" s="13"/>
      <c r="K422" s="13"/>
      <c r="L422" s="13"/>
      <c r="M422" s="13"/>
      <c r="N422" s="13"/>
      <c r="O422" s="13"/>
      <c r="P422" s="13"/>
      <c r="Q422" s="13"/>
      <c r="R422" s="13"/>
    </row>
    <row r="423" spans="1:18" ht="21">
      <c r="A423" s="77"/>
      <c r="B423" s="85"/>
      <c r="C423" s="85"/>
      <c r="D423" s="115"/>
      <c r="E423" s="152"/>
      <c r="F423" s="87"/>
      <c r="G423" s="86"/>
      <c r="H423" s="86"/>
      <c r="I423" s="13"/>
      <c r="J423" s="13"/>
      <c r="K423" s="13"/>
      <c r="L423" s="13"/>
      <c r="M423" s="13"/>
      <c r="N423" s="13"/>
      <c r="O423" s="13"/>
      <c r="P423" s="13"/>
      <c r="Q423" s="13"/>
      <c r="R423" s="13">
        <v>48</v>
      </c>
    </row>
    <row r="424" spans="1:18" ht="21">
      <c r="A424" s="98" t="s">
        <v>21</v>
      </c>
      <c r="B424" s="5" t="s">
        <v>1</v>
      </c>
      <c r="C424" s="5" t="s">
        <v>17</v>
      </c>
      <c r="D424" s="5" t="s">
        <v>19</v>
      </c>
      <c r="E424" s="6" t="s">
        <v>20</v>
      </c>
      <c r="F424" s="5" t="s">
        <v>2</v>
      </c>
      <c r="G424" s="297" t="s">
        <v>146</v>
      </c>
      <c r="H424" s="298"/>
      <c r="I424" s="299"/>
      <c r="J424" s="297" t="s">
        <v>174</v>
      </c>
      <c r="K424" s="298"/>
      <c r="L424" s="298"/>
      <c r="M424" s="298"/>
      <c r="N424" s="298"/>
      <c r="O424" s="298"/>
      <c r="P424" s="298"/>
      <c r="Q424" s="298"/>
      <c r="R424" s="299"/>
    </row>
    <row r="425" spans="1:18" ht="21">
      <c r="A425" s="102" t="s">
        <v>0</v>
      </c>
      <c r="B425" s="7"/>
      <c r="C425" s="7" t="s">
        <v>18</v>
      </c>
      <c r="D425" s="7"/>
      <c r="E425" s="8" t="s">
        <v>3</v>
      </c>
      <c r="F425" s="7" t="s">
        <v>3</v>
      </c>
      <c r="G425" s="9" t="s">
        <v>4</v>
      </c>
      <c r="H425" s="9" t="s">
        <v>5</v>
      </c>
      <c r="I425" s="9" t="s">
        <v>6</v>
      </c>
      <c r="J425" s="9" t="s">
        <v>7</v>
      </c>
      <c r="K425" s="9" t="s">
        <v>8</v>
      </c>
      <c r="L425" s="9" t="s">
        <v>9</v>
      </c>
      <c r="M425" s="9" t="s">
        <v>10</v>
      </c>
      <c r="N425" s="9" t="s">
        <v>11</v>
      </c>
      <c r="O425" s="9" t="s">
        <v>12</v>
      </c>
      <c r="P425" s="9" t="s">
        <v>13</v>
      </c>
      <c r="Q425" s="9" t="s">
        <v>14</v>
      </c>
      <c r="R425" s="9" t="s">
        <v>15</v>
      </c>
    </row>
    <row r="426" spans="1:18" ht="226.5" customHeight="1">
      <c r="A426" s="39">
        <v>19</v>
      </c>
      <c r="B426" s="106" t="s">
        <v>242</v>
      </c>
      <c r="C426" s="106" t="s">
        <v>243</v>
      </c>
      <c r="D426" s="107">
        <v>263930</v>
      </c>
      <c r="E426" s="110" t="s">
        <v>116</v>
      </c>
      <c r="F426" s="111" t="s">
        <v>51</v>
      </c>
      <c r="G426" s="108"/>
      <c r="H426" s="108"/>
      <c r="I426" s="37"/>
      <c r="J426" s="37"/>
      <c r="K426" s="37"/>
      <c r="L426" s="37"/>
      <c r="M426" s="37"/>
      <c r="N426" s="37"/>
      <c r="O426" s="37"/>
      <c r="P426" s="37"/>
      <c r="Q426" s="37"/>
      <c r="R426" s="37"/>
    </row>
    <row r="427" spans="1:18" ht="223.5" customHeight="1">
      <c r="A427" s="39">
        <v>20</v>
      </c>
      <c r="B427" s="106" t="s">
        <v>248</v>
      </c>
      <c r="C427" s="106" t="s">
        <v>249</v>
      </c>
      <c r="D427" s="107">
        <v>325240</v>
      </c>
      <c r="E427" s="110" t="s">
        <v>116</v>
      </c>
      <c r="F427" s="111" t="s">
        <v>51</v>
      </c>
      <c r="G427" s="108"/>
      <c r="H427" s="108"/>
      <c r="I427" s="37"/>
      <c r="J427" s="37"/>
      <c r="K427" s="37"/>
      <c r="L427" s="37"/>
      <c r="M427" s="37"/>
      <c r="N427" s="37"/>
      <c r="O427" s="37"/>
      <c r="P427" s="37"/>
      <c r="Q427" s="37"/>
      <c r="R427" s="37"/>
    </row>
    <row r="428" spans="1:18" ht="21">
      <c r="A428" s="77"/>
      <c r="B428" s="85"/>
      <c r="C428" s="85"/>
      <c r="D428" s="115"/>
      <c r="E428" s="152"/>
      <c r="F428" s="87"/>
      <c r="G428" s="86"/>
      <c r="H428" s="86"/>
      <c r="I428" s="13"/>
      <c r="J428" s="13"/>
      <c r="K428" s="13"/>
      <c r="L428" s="13"/>
      <c r="M428" s="13"/>
      <c r="N428" s="13"/>
      <c r="O428" s="13"/>
      <c r="P428" s="13"/>
      <c r="Q428" s="13"/>
      <c r="R428" s="13"/>
    </row>
    <row r="429" spans="1:18" ht="21">
      <c r="A429" s="77"/>
      <c r="B429" s="85"/>
      <c r="C429" s="85"/>
      <c r="D429" s="115"/>
      <c r="E429" s="152"/>
      <c r="F429" s="87"/>
      <c r="G429" s="86"/>
      <c r="H429" s="86"/>
      <c r="I429" s="13"/>
      <c r="J429" s="13"/>
      <c r="K429" s="13"/>
      <c r="L429" s="13"/>
      <c r="M429" s="13"/>
      <c r="N429" s="13"/>
      <c r="O429" s="13"/>
      <c r="P429" s="13"/>
      <c r="Q429" s="13"/>
      <c r="R429" s="13"/>
    </row>
    <row r="430" spans="1:18" ht="21">
      <c r="A430" s="77"/>
      <c r="B430" s="85"/>
      <c r="C430" s="85"/>
      <c r="D430" s="115"/>
      <c r="E430" s="152"/>
      <c r="F430" s="87"/>
      <c r="G430" s="86"/>
      <c r="H430" s="86"/>
      <c r="I430" s="13"/>
      <c r="J430" s="13"/>
      <c r="K430" s="13"/>
      <c r="L430" s="13"/>
      <c r="M430" s="13"/>
      <c r="N430" s="13"/>
      <c r="O430" s="13"/>
      <c r="P430" s="13"/>
      <c r="Q430" s="13"/>
      <c r="R430" s="13"/>
    </row>
    <row r="431" spans="1:18" ht="21">
      <c r="A431" s="77"/>
      <c r="B431" s="121"/>
      <c r="C431" s="13"/>
      <c r="D431" s="14"/>
      <c r="E431" s="12"/>
      <c r="F431" s="18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>
        <v>49</v>
      </c>
    </row>
    <row r="432" spans="1:18" ht="21">
      <c r="A432" s="98" t="s">
        <v>21</v>
      </c>
      <c r="B432" s="5" t="s">
        <v>1</v>
      </c>
      <c r="C432" s="5" t="s">
        <v>17</v>
      </c>
      <c r="D432" s="5" t="s">
        <v>19</v>
      </c>
      <c r="E432" s="6" t="s">
        <v>20</v>
      </c>
      <c r="F432" s="5" t="s">
        <v>2</v>
      </c>
      <c r="G432" s="297" t="s">
        <v>146</v>
      </c>
      <c r="H432" s="298"/>
      <c r="I432" s="299"/>
      <c r="J432" s="297" t="s">
        <v>174</v>
      </c>
      <c r="K432" s="298"/>
      <c r="L432" s="298"/>
      <c r="M432" s="298"/>
      <c r="N432" s="298"/>
      <c r="O432" s="298"/>
      <c r="P432" s="298"/>
      <c r="Q432" s="298"/>
      <c r="R432" s="299"/>
    </row>
    <row r="433" spans="1:18" ht="21">
      <c r="A433" s="102" t="s">
        <v>0</v>
      </c>
      <c r="B433" s="7"/>
      <c r="C433" s="7" t="s">
        <v>18</v>
      </c>
      <c r="D433" s="7"/>
      <c r="E433" s="8" t="s">
        <v>3</v>
      </c>
      <c r="F433" s="7" t="s">
        <v>3</v>
      </c>
      <c r="G433" s="9" t="s">
        <v>4</v>
      </c>
      <c r="H433" s="9" t="s">
        <v>5</v>
      </c>
      <c r="I433" s="9" t="s">
        <v>6</v>
      </c>
      <c r="J433" s="9" t="s">
        <v>7</v>
      </c>
      <c r="K433" s="9" t="s">
        <v>8</v>
      </c>
      <c r="L433" s="9" t="s">
        <v>9</v>
      </c>
      <c r="M433" s="9" t="s">
        <v>10</v>
      </c>
      <c r="N433" s="9" t="s">
        <v>11</v>
      </c>
      <c r="O433" s="9" t="s">
        <v>12</v>
      </c>
      <c r="P433" s="9" t="s">
        <v>13</v>
      </c>
      <c r="Q433" s="9" t="s">
        <v>14</v>
      </c>
      <c r="R433" s="9" t="s">
        <v>15</v>
      </c>
    </row>
    <row r="434" spans="1:18" ht="251.25" customHeight="1">
      <c r="A434" s="39">
        <v>21</v>
      </c>
      <c r="B434" s="106" t="s">
        <v>252</v>
      </c>
      <c r="C434" s="106" t="s">
        <v>253</v>
      </c>
      <c r="D434" s="107">
        <v>497450</v>
      </c>
      <c r="E434" s="110" t="s">
        <v>211</v>
      </c>
      <c r="F434" s="111" t="s">
        <v>51</v>
      </c>
      <c r="G434" s="108"/>
      <c r="H434" s="108"/>
      <c r="I434" s="37"/>
      <c r="J434" s="37"/>
      <c r="K434" s="37"/>
      <c r="L434" s="37"/>
      <c r="M434" s="37"/>
      <c r="N434" s="37"/>
      <c r="O434" s="37"/>
      <c r="P434" s="37"/>
      <c r="Q434" s="37"/>
      <c r="R434" s="37"/>
    </row>
    <row r="435" spans="1:18" ht="220.5" customHeight="1">
      <c r="A435" s="39">
        <v>22</v>
      </c>
      <c r="B435" s="106" t="s">
        <v>254</v>
      </c>
      <c r="C435" s="106" t="s">
        <v>255</v>
      </c>
      <c r="D435" s="107">
        <v>484240</v>
      </c>
      <c r="E435" s="110" t="s">
        <v>118</v>
      </c>
      <c r="F435" s="111" t="s">
        <v>51</v>
      </c>
      <c r="G435" s="108"/>
      <c r="H435" s="108"/>
      <c r="I435" s="37"/>
      <c r="J435" s="37"/>
      <c r="K435" s="37"/>
      <c r="L435" s="37"/>
      <c r="M435" s="37"/>
      <c r="N435" s="37"/>
      <c r="O435" s="37"/>
      <c r="P435" s="37"/>
      <c r="Q435" s="37"/>
      <c r="R435" s="37"/>
    </row>
    <row r="436" spans="1:18" ht="21">
      <c r="A436" s="77"/>
      <c r="B436" s="85"/>
      <c r="C436" s="85"/>
      <c r="D436" s="115"/>
      <c r="E436" s="152"/>
      <c r="F436" s="87"/>
      <c r="G436" s="86"/>
      <c r="H436" s="86"/>
      <c r="I436" s="13"/>
      <c r="J436" s="13"/>
      <c r="K436" s="13"/>
      <c r="L436" s="13"/>
      <c r="M436" s="13"/>
      <c r="N436" s="13"/>
      <c r="O436" s="13"/>
      <c r="P436" s="13"/>
      <c r="Q436" s="13"/>
      <c r="R436" s="13"/>
    </row>
    <row r="437" spans="1:18" ht="21">
      <c r="A437" s="77"/>
      <c r="B437" s="85"/>
      <c r="C437" s="85"/>
      <c r="D437" s="115"/>
      <c r="E437" s="152"/>
      <c r="F437" s="87"/>
      <c r="G437" s="86"/>
      <c r="H437" s="86"/>
      <c r="I437" s="13"/>
      <c r="J437" s="13"/>
      <c r="K437" s="13"/>
      <c r="L437" s="13"/>
      <c r="M437" s="13"/>
      <c r="N437" s="13"/>
      <c r="O437" s="13"/>
      <c r="P437" s="13"/>
      <c r="Q437" s="13"/>
      <c r="R437" s="13"/>
    </row>
    <row r="438" spans="1:18" ht="21">
      <c r="A438" s="77"/>
      <c r="B438" s="121"/>
      <c r="C438" s="13"/>
      <c r="D438" s="14"/>
      <c r="E438" s="12"/>
      <c r="F438" s="18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>
        <v>50</v>
      </c>
    </row>
    <row r="439" spans="1:18" ht="21">
      <c r="A439" s="98" t="s">
        <v>21</v>
      </c>
      <c r="B439" s="5" t="s">
        <v>1</v>
      </c>
      <c r="C439" s="5" t="s">
        <v>17</v>
      </c>
      <c r="D439" s="5" t="s">
        <v>19</v>
      </c>
      <c r="E439" s="6" t="s">
        <v>20</v>
      </c>
      <c r="F439" s="5" t="s">
        <v>2</v>
      </c>
      <c r="G439" s="297" t="s">
        <v>146</v>
      </c>
      <c r="H439" s="298"/>
      <c r="I439" s="299"/>
      <c r="J439" s="297" t="s">
        <v>174</v>
      </c>
      <c r="K439" s="298"/>
      <c r="L439" s="298"/>
      <c r="M439" s="298"/>
      <c r="N439" s="298"/>
      <c r="O439" s="298"/>
      <c r="P439" s="298"/>
      <c r="Q439" s="298"/>
      <c r="R439" s="299"/>
    </row>
    <row r="440" spans="1:18" ht="21">
      <c r="A440" s="102" t="s">
        <v>0</v>
      </c>
      <c r="B440" s="7"/>
      <c r="C440" s="7" t="s">
        <v>18</v>
      </c>
      <c r="D440" s="7"/>
      <c r="E440" s="8" t="s">
        <v>3</v>
      </c>
      <c r="F440" s="7" t="s">
        <v>3</v>
      </c>
      <c r="G440" s="9" t="s">
        <v>4</v>
      </c>
      <c r="H440" s="9" t="s">
        <v>5</v>
      </c>
      <c r="I440" s="9" t="s">
        <v>6</v>
      </c>
      <c r="J440" s="9" t="s">
        <v>7</v>
      </c>
      <c r="K440" s="9" t="s">
        <v>8</v>
      </c>
      <c r="L440" s="9" t="s">
        <v>9</v>
      </c>
      <c r="M440" s="9" t="s">
        <v>10</v>
      </c>
      <c r="N440" s="9" t="s">
        <v>11</v>
      </c>
      <c r="O440" s="9" t="s">
        <v>12</v>
      </c>
      <c r="P440" s="9" t="s">
        <v>13</v>
      </c>
      <c r="Q440" s="9" t="s">
        <v>14</v>
      </c>
      <c r="R440" s="9" t="s">
        <v>15</v>
      </c>
    </row>
    <row r="441" spans="1:18" ht="223.5" customHeight="1">
      <c r="A441" s="39">
        <v>23</v>
      </c>
      <c r="B441" s="106" t="s">
        <v>250</v>
      </c>
      <c r="C441" s="106" t="s">
        <v>251</v>
      </c>
      <c r="D441" s="107">
        <v>495000</v>
      </c>
      <c r="E441" s="110" t="s">
        <v>118</v>
      </c>
      <c r="F441" s="111" t="s">
        <v>51</v>
      </c>
      <c r="G441" s="108"/>
      <c r="H441" s="108"/>
      <c r="I441" s="37"/>
      <c r="J441" s="37"/>
      <c r="K441" s="37"/>
      <c r="L441" s="37"/>
      <c r="M441" s="37"/>
      <c r="N441" s="37"/>
      <c r="O441" s="37"/>
      <c r="P441" s="37"/>
      <c r="Q441" s="37"/>
      <c r="R441" s="37"/>
    </row>
    <row r="442" spans="1:18" s="220" customFormat="1" ht="225">
      <c r="A442" s="213">
        <v>24</v>
      </c>
      <c r="B442" s="214" t="s">
        <v>216</v>
      </c>
      <c r="C442" s="214" t="s">
        <v>217</v>
      </c>
      <c r="D442" s="215">
        <v>489850</v>
      </c>
      <c r="E442" s="216" t="s">
        <v>119</v>
      </c>
      <c r="F442" s="217" t="s">
        <v>51</v>
      </c>
      <c r="G442" s="218"/>
      <c r="H442" s="218"/>
      <c r="I442" s="219"/>
      <c r="J442" s="219"/>
      <c r="K442" s="219"/>
      <c r="L442" s="219"/>
      <c r="M442" s="219"/>
      <c r="N442" s="219"/>
      <c r="O442" s="219"/>
      <c r="P442" s="219"/>
      <c r="Q442" s="219"/>
      <c r="R442" s="219"/>
    </row>
    <row r="443" spans="1:18" ht="19.5" customHeight="1">
      <c r="A443" s="77"/>
      <c r="B443" s="85"/>
      <c r="C443" s="85"/>
      <c r="D443" s="115"/>
      <c r="E443" s="152"/>
      <c r="F443" s="87"/>
      <c r="G443" s="86"/>
      <c r="H443" s="86"/>
      <c r="I443" s="13"/>
      <c r="J443" s="13"/>
      <c r="K443" s="13"/>
      <c r="L443" s="13"/>
      <c r="M443" s="13"/>
      <c r="N443" s="13"/>
      <c r="O443" s="13"/>
      <c r="P443" s="13"/>
      <c r="Q443" s="13"/>
      <c r="R443" s="13"/>
    </row>
    <row r="444" spans="1:18" ht="19.5" customHeight="1">
      <c r="A444" s="77"/>
      <c r="B444" s="85"/>
      <c r="C444" s="85"/>
      <c r="D444" s="115"/>
      <c r="E444" s="152"/>
      <c r="F444" s="87"/>
      <c r="G444" s="86"/>
      <c r="H444" s="86"/>
      <c r="I444" s="13"/>
      <c r="J444" s="13"/>
      <c r="K444" s="13"/>
      <c r="L444" s="13"/>
      <c r="M444" s="13"/>
      <c r="N444" s="13"/>
      <c r="O444" s="13"/>
      <c r="P444" s="13"/>
      <c r="Q444" s="13"/>
      <c r="R444" s="13"/>
    </row>
    <row r="445" spans="1:18" ht="21">
      <c r="A445" s="77"/>
      <c r="B445" s="121"/>
      <c r="C445" s="13"/>
      <c r="D445" s="14"/>
      <c r="E445" s="12"/>
      <c r="F445" s="18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</row>
    <row r="446" spans="1:18" ht="19.5" customHeight="1">
      <c r="A446" s="77"/>
      <c r="B446" s="85"/>
      <c r="C446" s="85"/>
      <c r="D446" s="115"/>
      <c r="E446" s="152"/>
      <c r="F446" s="87"/>
      <c r="G446" s="86"/>
      <c r="H446" s="86"/>
      <c r="I446" s="13"/>
      <c r="J446" s="13"/>
      <c r="K446" s="13"/>
      <c r="L446" s="13"/>
      <c r="M446" s="13"/>
      <c r="N446" s="13"/>
      <c r="O446" s="13"/>
      <c r="P446" s="13"/>
      <c r="Q446" s="13"/>
      <c r="R446" s="13">
        <v>51</v>
      </c>
    </row>
    <row r="447" spans="1:18" ht="21">
      <c r="A447" s="98" t="s">
        <v>21</v>
      </c>
      <c r="B447" s="5" t="s">
        <v>1</v>
      </c>
      <c r="C447" s="5" t="s">
        <v>17</v>
      </c>
      <c r="D447" s="5" t="s">
        <v>19</v>
      </c>
      <c r="E447" s="6" t="s">
        <v>20</v>
      </c>
      <c r="F447" s="5" t="s">
        <v>2</v>
      </c>
      <c r="G447" s="297" t="s">
        <v>146</v>
      </c>
      <c r="H447" s="298"/>
      <c r="I447" s="299"/>
      <c r="J447" s="297" t="s">
        <v>174</v>
      </c>
      <c r="K447" s="298"/>
      <c r="L447" s="298"/>
      <c r="M447" s="298"/>
      <c r="N447" s="298"/>
      <c r="O447" s="298"/>
      <c r="P447" s="298"/>
      <c r="Q447" s="298"/>
      <c r="R447" s="299"/>
    </row>
    <row r="448" spans="1:18" ht="21">
      <c r="A448" s="102" t="s">
        <v>0</v>
      </c>
      <c r="B448" s="7"/>
      <c r="C448" s="7" t="s">
        <v>18</v>
      </c>
      <c r="D448" s="7"/>
      <c r="E448" s="8" t="s">
        <v>3</v>
      </c>
      <c r="F448" s="7" t="s">
        <v>3</v>
      </c>
      <c r="G448" s="9" t="s">
        <v>4</v>
      </c>
      <c r="H448" s="9" t="s">
        <v>5</v>
      </c>
      <c r="I448" s="9" t="s">
        <v>6</v>
      </c>
      <c r="J448" s="9" t="s">
        <v>7</v>
      </c>
      <c r="K448" s="9" t="s">
        <v>8</v>
      </c>
      <c r="L448" s="9" t="s">
        <v>9</v>
      </c>
      <c r="M448" s="9" t="s">
        <v>10</v>
      </c>
      <c r="N448" s="9" t="s">
        <v>11</v>
      </c>
      <c r="O448" s="9" t="s">
        <v>12</v>
      </c>
      <c r="P448" s="9" t="s">
        <v>13</v>
      </c>
      <c r="Q448" s="9" t="s">
        <v>14</v>
      </c>
      <c r="R448" s="9" t="s">
        <v>15</v>
      </c>
    </row>
    <row r="449" spans="1:18" ht="225">
      <c r="A449" s="39">
        <v>25</v>
      </c>
      <c r="B449" s="106" t="s">
        <v>256</v>
      </c>
      <c r="C449" s="106" t="s">
        <v>257</v>
      </c>
      <c r="D449" s="107">
        <v>490350</v>
      </c>
      <c r="E449" s="110" t="s">
        <v>119</v>
      </c>
      <c r="F449" s="111" t="s">
        <v>51</v>
      </c>
      <c r="G449" s="108"/>
      <c r="H449" s="108"/>
      <c r="I449" s="37"/>
      <c r="J449" s="37"/>
      <c r="K449" s="37"/>
      <c r="L449" s="37"/>
      <c r="M449" s="37"/>
      <c r="N449" s="37"/>
      <c r="O449" s="37"/>
      <c r="P449" s="37"/>
      <c r="Q449" s="37"/>
      <c r="R449" s="37"/>
    </row>
    <row r="450" spans="1:18" ht="247.5" customHeight="1">
      <c r="A450" s="39">
        <v>26</v>
      </c>
      <c r="B450" s="106" t="s">
        <v>258</v>
      </c>
      <c r="C450" s="106" t="s">
        <v>259</v>
      </c>
      <c r="D450" s="107">
        <v>492320</v>
      </c>
      <c r="E450" s="110" t="s">
        <v>234</v>
      </c>
      <c r="F450" s="111" t="s">
        <v>51</v>
      </c>
      <c r="G450" s="108"/>
      <c r="H450" s="108"/>
      <c r="I450" s="37"/>
      <c r="J450" s="37"/>
      <c r="K450" s="37"/>
      <c r="L450" s="37"/>
      <c r="M450" s="37"/>
      <c r="N450" s="37"/>
      <c r="O450" s="37"/>
      <c r="P450" s="37"/>
      <c r="Q450" s="37"/>
      <c r="R450" s="37"/>
    </row>
    <row r="451" spans="1:18" ht="21">
      <c r="A451" s="77"/>
      <c r="B451" s="85"/>
      <c r="C451" s="85"/>
      <c r="D451" s="115"/>
      <c r="E451" s="152"/>
      <c r="F451" s="87"/>
      <c r="G451" s="86"/>
      <c r="H451" s="86"/>
      <c r="I451" s="13"/>
      <c r="J451" s="13"/>
      <c r="K451" s="13"/>
      <c r="L451" s="13"/>
      <c r="M451" s="13"/>
      <c r="N451" s="13"/>
      <c r="O451" s="13"/>
      <c r="P451" s="13"/>
      <c r="Q451" s="13"/>
      <c r="R451" s="13"/>
    </row>
    <row r="452" spans="1:18" ht="21">
      <c r="A452" s="77"/>
      <c r="B452" s="121"/>
      <c r="C452" s="13"/>
      <c r="D452" s="14"/>
      <c r="E452" s="12"/>
      <c r="F452" s="18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>
        <v>52</v>
      </c>
    </row>
    <row r="453" spans="1:18" ht="23.25" customHeight="1">
      <c r="A453" s="301" t="s">
        <v>147</v>
      </c>
      <c r="B453" s="301"/>
      <c r="C453" s="85"/>
      <c r="D453" s="115"/>
      <c r="E453" s="152"/>
      <c r="F453" s="87"/>
      <c r="G453" s="86"/>
      <c r="H453" s="86"/>
      <c r="I453" s="13"/>
      <c r="J453" s="13"/>
      <c r="K453" s="13"/>
      <c r="L453" s="13"/>
      <c r="M453" s="13"/>
      <c r="N453" s="13"/>
      <c r="O453" s="13"/>
      <c r="P453" s="13"/>
      <c r="Q453" s="13"/>
      <c r="R453" s="13"/>
    </row>
    <row r="454" spans="1:18" ht="21">
      <c r="A454" s="122"/>
      <c r="B454" s="122" t="s">
        <v>71</v>
      </c>
      <c r="C454" s="13"/>
      <c r="D454" s="14"/>
      <c r="E454" s="12"/>
      <c r="F454" s="18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</row>
    <row r="455" spans="1:18" ht="21">
      <c r="A455" s="98" t="s">
        <v>21</v>
      </c>
      <c r="B455" s="5" t="s">
        <v>1</v>
      </c>
      <c r="C455" s="5" t="s">
        <v>17</v>
      </c>
      <c r="D455" s="5" t="s">
        <v>19</v>
      </c>
      <c r="E455" s="6" t="s">
        <v>20</v>
      </c>
      <c r="F455" s="5" t="s">
        <v>2</v>
      </c>
      <c r="G455" s="297" t="s">
        <v>146</v>
      </c>
      <c r="H455" s="298"/>
      <c r="I455" s="299"/>
      <c r="J455" s="297" t="s">
        <v>174</v>
      </c>
      <c r="K455" s="298"/>
      <c r="L455" s="298"/>
      <c r="M455" s="298"/>
      <c r="N455" s="298"/>
      <c r="O455" s="298"/>
      <c r="P455" s="298"/>
      <c r="Q455" s="298"/>
      <c r="R455" s="299"/>
    </row>
    <row r="456" spans="1:18" ht="21">
      <c r="A456" s="102" t="s">
        <v>0</v>
      </c>
      <c r="B456" s="7"/>
      <c r="C456" s="7" t="s">
        <v>18</v>
      </c>
      <c r="D456" s="7"/>
      <c r="E456" s="8" t="s">
        <v>3</v>
      </c>
      <c r="F456" s="7" t="s">
        <v>3</v>
      </c>
      <c r="G456" s="9" t="s">
        <v>4</v>
      </c>
      <c r="H456" s="9" t="s">
        <v>5</v>
      </c>
      <c r="I456" s="9" t="s">
        <v>6</v>
      </c>
      <c r="J456" s="9" t="s">
        <v>7</v>
      </c>
      <c r="K456" s="9" t="s">
        <v>8</v>
      </c>
      <c r="L456" s="9" t="s">
        <v>9</v>
      </c>
      <c r="M456" s="9" t="s">
        <v>10</v>
      </c>
      <c r="N456" s="9" t="s">
        <v>11</v>
      </c>
      <c r="O456" s="9" t="s">
        <v>12</v>
      </c>
      <c r="P456" s="9" t="s">
        <v>13</v>
      </c>
      <c r="Q456" s="9" t="s">
        <v>14</v>
      </c>
      <c r="R456" s="9" t="s">
        <v>15</v>
      </c>
    </row>
    <row r="457" spans="1:22" ht="219" customHeight="1">
      <c r="A457" s="39">
        <v>1</v>
      </c>
      <c r="B457" s="106" t="s">
        <v>123</v>
      </c>
      <c r="C457" s="106" t="s">
        <v>300</v>
      </c>
      <c r="D457" s="107">
        <v>34000</v>
      </c>
      <c r="E457" s="82" t="s">
        <v>24</v>
      </c>
      <c r="F457" s="111" t="s">
        <v>23</v>
      </c>
      <c r="G457" s="108"/>
      <c r="H457" s="108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V457" s="294">
        <f>D457+D458+D462</f>
        <v>68800</v>
      </c>
    </row>
    <row r="458" spans="1:18" ht="234.75" customHeight="1">
      <c r="A458" s="39">
        <v>2</v>
      </c>
      <c r="B458" s="106" t="s">
        <v>260</v>
      </c>
      <c r="C458" s="106" t="s">
        <v>261</v>
      </c>
      <c r="D458" s="107">
        <v>17000</v>
      </c>
      <c r="E458" s="82" t="s">
        <v>24</v>
      </c>
      <c r="F458" s="111" t="s">
        <v>23</v>
      </c>
      <c r="G458" s="108"/>
      <c r="H458" s="108"/>
      <c r="I458" s="37"/>
      <c r="J458" s="37"/>
      <c r="K458" s="37"/>
      <c r="L458" s="37"/>
      <c r="M458" s="37"/>
      <c r="N458" s="37"/>
      <c r="O458" s="37"/>
      <c r="P458" s="37"/>
      <c r="Q458" s="37"/>
      <c r="R458" s="37"/>
    </row>
    <row r="459" spans="1:18" ht="21">
      <c r="A459" s="77"/>
      <c r="B459" s="85"/>
      <c r="C459" s="85"/>
      <c r="D459" s="115"/>
      <c r="E459" s="152"/>
      <c r="F459" s="87"/>
      <c r="G459" s="86"/>
      <c r="H459" s="86"/>
      <c r="I459" s="13"/>
      <c r="J459" s="13"/>
      <c r="K459" s="13"/>
      <c r="L459" s="13"/>
      <c r="M459" s="13"/>
      <c r="N459" s="13"/>
      <c r="O459" s="13"/>
      <c r="P459" s="13"/>
      <c r="Q459" s="13"/>
      <c r="R459" s="13">
        <v>53</v>
      </c>
    </row>
    <row r="460" spans="1:18" ht="21">
      <c r="A460" s="98" t="s">
        <v>21</v>
      </c>
      <c r="B460" s="5" t="s">
        <v>1</v>
      </c>
      <c r="C460" s="5" t="s">
        <v>17</v>
      </c>
      <c r="D460" s="5" t="s">
        <v>19</v>
      </c>
      <c r="E460" s="6" t="s">
        <v>20</v>
      </c>
      <c r="F460" s="5" t="s">
        <v>2</v>
      </c>
      <c r="G460" s="297" t="s">
        <v>146</v>
      </c>
      <c r="H460" s="298"/>
      <c r="I460" s="299"/>
      <c r="J460" s="297" t="s">
        <v>174</v>
      </c>
      <c r="K460" s="298"/>
      <c r="L460" s="298"/>
      <c r="M460" s="298"/>
      <c r="N460" s="298"/>
      <c r="O460" s="298"/>
      <c r="P460" s="298"/>
      <c r="Q460" s="298"/>
      <c r="R460" s="299"/>
    </row>
    <row r="461" spans="1:18" ht="21">
      <c r="A461" s="102" t="s">
        <v>0</v>
      </c>
      <c r="B461" s="7"/>
      <c r="C461" s="7" t="s">
        <v>18</v>
      </c>
      <c r="D461" s="7"/>
      <c r="E461" s="8" t="s">
        <v>3</v>
      </c>
      <c r="F461" s="7" t="s">
        <v>3</v>
      </c>
      <c r="G461" s="9" t="s">
        <v>4</v>
      </c>
      <c r="H461" s="9" t="s">
        <v>5</v>
      </c>
      <c r="I461" s="9" t="s">
        <v>6</v>
      </c>
      <c r="J461" s="9" t="s">
        <v>7</v>
      </c>
      <c r="K461" s="9" t="s">
        <v>8</v>
      </c>
      <c r="L461" s="9" t="s">
        <v>9</v>
      </c>
      <c r="M461" s="9" t="s">
        <v>10</v>
      </c>
      <c r="N461" s="9" t="s">
        <v>11</v>
      </c>
      <c r="O461" s="9" t="s">
        <v>12</v>
      </c>
      <c r="P461" s="9" t="s">
        <v>13</v>
      </c>
      <c r="Q461" s="9" t="s">
        <v>14</v>
      </c>
      <c r="R461" s="9" t="s">
        <v>15</v>
      </c>
    </row>
    <row r="462" spans="1:18" ht="243.75">
      <c r="A462" s="39">
        <v>3</v>
      </c>
      <c r="B462" s="106" t="s">
        <v>262</v>
      </c>
      <c r="C462" s="106" t="s">
        <v>263</v>
      </c>
      <c r="D462" s="107">
        <v>17800</v>
      </c>
      <c r="E462" s="82" t="s">
        <v>24</v>
      </c>
      <c r="F462" s="111" t="s">
        <v>23</v>
      </c>
      <c r="G462" s="108"/>
      <c r="H462" s="108"/>
      <c r="I462" s="37"/>
      <c r="J462" s="37"/>
      <c r="K462" s="37"/>
      <c r="L462" s="37"/>
      <c r="M462" s="37"/>
      <c r="N462" s="37"/>
      <c r="O462" s="37"/>
      <c r="P462" s="37"/>
      <c r="Q462" s="37"/>
      <c r="R462" s="37"/>
    </row>
    <row r="463" spans="1:18" ht="21">
      <c r="A463" s="77"/>
      <c r="B463" s="85"/>
      <c r="C463" s="85"/>
      <c r="D463" s="115"/>
      <c r="E463" s="88"/>
      <c r="F463" s="87"/>
      <c r="G463" s="86"/>
      <c r="H463" s="86"/>
      <c r="I463" s="13"/>
      <c r="J463" s="13"/>
      <c r="K463" s="13"/>
      <c r="L463" s="13"/>
      <c r="M463" s="13"/>
      <c r="N463" s="13"/>
      <c r="O463" s="13"/>
      <c r="P463" s="13"/>
      <c r="Q463" s="13"/>
      <c r="R463" s="13"/>
    </row>
    <row r="464" spans="1:18" ht="21">
      <c r="A464" s="77"/>
      <c r="B464" s="85"/>
      <c r="C464" s="85"/>
      <c r="D464" s="115"/>
      <c r="E464" s="88"/>
      <c r="F464" s="87"/>
      <c r="G464" s="86"/>
      <c r="H464" s="86"/>
      <c r="I464" s="13"/>
      <c r="J464" s="13"/>
      <c r="K464" s="13"/>
      <c r="L464" s="13"/>
      <c r="M464" s="13"/>
      <c r="N464" s="13"/>
      <c r="O464" s="13"/>
      <c r="P464" s="13"/>
      <c r="Q464" s="13"/>
      <c r="R464" s="13"/>
    </row>
    <row r="465" spans="1:18" ht="21">
      <c r="A465" s="77"/>
      <c r="B465" s="85"/>
      <c r="C465" s="85"/>
      <c r="D465" s="115"/>
      <c r="E465" s="88"/>
      <c r="F465" s="87"/>
      <c r="G465" s="86"/>
      <c r="H465" s="86"/>
      <c r="I465" s="13"/>
      <c r="J465" s="13"/>
      <c r="K465" s="13"/>
      <c r="L465" s="13"/>
      <c r="M465" s="13"/>
      <c r="N465" s="13"/>
      <c r="O465" s="13"/>
      <c r="P465" s="13"/>
      <c r="Q465" s="13"/>
      <c r="R465" s="13"/>
    </row>
    <row r="466" spans="1:18" ht="21">
      <c r="A466" s="77"/>
      <c r="B466" s="85"/>
      <c r="C466" s="85"/>
      <c r="D466" s="115"/>
      <c r="E466" s="88"/>
      <c r="F466" s="87"/>
      <c r="G466" s="86"/>
      <c r="H466" s="86"/>
      <c r="I466" s="13"/>
      <c r="J466" s="13"/>
      <c r="K466" s="13"/>
      <c r="L466" s="13"/>
      <c r="M466" s="13"/>
      <c r="N466" s="13"/>
      <c r="O466" s="13"/>
      <c r="P466" s="13"/>
      <c r="Q466" s="13"/>
      <c r="R466" s="13"/>
    </row>
    <row r="467" spans="1:18" ht="21">
      <c r="A467" s="77"/>
      <c r="B467" s="85"/>
      <c r="C467" s="85"/>
      <c r="D467" s="115"/>
      <c r="E467" s="88"/>
      <c r="F467" s="87"/>
      <c r="G467" s="86"/>
      <c r="H467" s="86"/>
      <c r="I467" s="13"/>
      <c r="J467" s="13"/>
      <c r="K467" s="13"/>
      <c r="L467" s="13"/>
      <c r="M467" s="13"/>
      <c r="N467" s="13"/>
      <c r="O467" s="13"/>
      <c r="P467" s="13"/>
      <c r="Q467" s="13"/>
      <c r="R467" s="13"/>
    </row>
    <row r="468" spans="1:18" ht="21">
      <c r="A468" s="77"/>
      <c r="B468" s="85"/>
      <c r="C468" s="85"/>
      <c r="D468" s="115"/>
      <c r="E468" s="88"/>
      <c r="F468" s="87"/>
      <c r="G468" s="86"/>
      <c r="H468" s="86"/>
      <c r="I468" s="13"/>
      <c r="J468" s="13"/>
      <c r="K468" s="13"/>
      <c r="L468" s="13"/>
      <c r="M468" s="13"/>
      <c r="N468" s="13"/>
      <c r="O468" s="13"/>
      <c r="P468" s="13"/>
      <c r="Q468" s="13"/>
      <c r="R468" s="13"/>
    </row>
    <row r="469" spans="1:18" ht="21">
      <c r="A469" s="77"/>
      <c r="B469" s="85"/>
      <c r="C469" s="85"/>
      <c r="D469" s="115"/>
      <c r="E469" s="88"/>
      <c r="F469" s="87"/>
      <c r="G469" s="86"/>
      <c r="H469" s="86"/>
      <c r="I469" s="13"/>
      <c r="J469" s="13"/>
      <c r="K469" s="13"/>
      <c r="L469" s="13"/>
      <c r="M469" s="13"/>
      <c r="N469" s="13"/>
      <c r="O469" s="13"/>
      <c r="P469" s="13"/>
      <c r="Q469" s="13"/>
      <c r="R469" s="13"/>
    </row>
    <row r="470" spans="1:18" ht="21">
      <c r="A470" s="77"/>
      <c r="B470" s="85"/>
      <c r="C470" s="85"/>
      <c r="D470" s="115"/>
      <c r="E470" s="88"/>
      <c r="F470" s="87"/>
      <c r="G470" s="86"/>
      <c r="H470" s="86"/>
      <c r="I470" s="13"/>
      <c r="J470" s="13"/>
      <c r="K470" s="13"/>
      <c r="L470" s="13"/>
      <c r="M470" s="13"/>
      <c r="N470" s="13"/>
      <c r="O470" s="13"/>
      <c r="P470" s="13"/>
      <c r="Q470" s="13"/>
      <c r="R470" s="13"/>
    </row>
    <row r="471" spans="1:18" ht="21">
      <c r="A471" s="77"/>
      <c r="B471" s="85"/>
      <c r="C471" s="85"/>
      <c r="D471" s="115"/>
      <c r="E471" s="88"/>
      <c r="F471" s="87"/>
      <c r="G471" s="86"/>
      <c r="H471" s="86"/>
      <c r="I471" s="13"/>
      <c r="J471" s="13"/>
      <c r="K471" s="13"/>
      <c r="L471" s="13"/>
      <c r="M471" s="13"/>
      <c r="N471" s="13"/>
      <c r="O471" s="13"/>
      <c r="P471" s="13"/>
      <c r="Q471" s="13"/>
      <c r="R471" s="13"/>
    </row>
    <row r="472" spans="1:18" ht="21">
      <c r="A472" s="77"/>
      <c r="B472" s="85"/>
      <c r="C472" s="85"/>
      <c r="D472" s="115"/>
      <c r="E472" s="88"/>
      <c r="F472" s="87"/>
      <c r="G472" s="86"/>
      <c r="H472" s="86"/>
      <c r="I472" s="13"/>
      <c r="J472" s="13"/>
      <c r="K472" s="13"/>
      <c r="L472" s="13"/>
      <c r="M472" s="13"/>
      <c r="N472" s="13"/>
      <c r="O472" s="13"/>
      <c r="P472" s="13"/>
      <c r="Q472" s="13"/>
      <c r="R472" s="13"/>
    </row>
    <row r="473" spans="1:18" ht="21">
      <c r="A473" s="77"/>
      <c r="B473" s="85"/>
      <c r="C473" s="85"/>
      <c r="D473" s="115"/>
      <c r="E473" s="88"/>
      <c r="F473" s="87"/>
      <c r="G473" s="86"/>
      <c r="H473" s="86"/>
      <c r="I473" s="13"/>
      <c r="J473" s="13"/>
      <c r="K473" s="13"/>
      <c r="L473" s="13"/>
      <c r="M473" s="13"/>
      <c r="N473" s="13"/>
      <c r="O473" s="13"/>
      <c r="P473" s="13"/>
      <c r="Q473" s="13"/>
      <c r="R473" s="13"/>
    </row>
    <row r="474" spans="1:18" ht="21">
      <c r="A474" s="77"/>
      <c r="B474" s="85"/>
      <c r="C474" s="85"/>
      <c r="D474" s="115"/>
      <c r="E474" s="88"/>
      <c r="F474" s="87"/>
      <c r="G474" s="86"/>
      <c r="H474" s="86"/>
      <c r="I474" s="13"/>
      <c r="J474" s="13"/>
      <c r="K474" s="13"/>
      <c r="L474" s="13"/>
      <c r="M474" s="13"/>
      <c r="N474" s="13"/>
      <c r="O474" s="13"/>
      <c r="P474" s="13"/>
      <c r="Q474" s="13"/>
      <c r="R474" s="13"/>
    </row>
    <row r="475" spans="1:18" ht="21">
      <c r="A475" s="77"/>
      <c r="B475" s="85"/>
      <c r="C475" s="85"/>
      <c r="D475" s="115"/>
      <c r="E475" s="88"/>
      <c r="F475" s="87"/>
      <c r="G475" s="86"/>
      <c r="H475" s="86"/>
      <c r="I475" s="13"/>
      <c r="J475" s="13"/>
      <c r="K475" s="13"/>
      <c r="L475" s="13"/>
      <c r="M475" s="13"/>
      <c r="N475" s="13"/>
      <c r="O475" s="13"/>
      <c r="P475" s="13"/>
      <c r="Q475" s="13"/>
      <c r="R475" s="13"/>
    </row>
    <row r="476" spans="1:18" ht="21">
      <c r="A476" s="77"/>
      <c r="B476" s="85"/>
      <c r="C476" s="85"/>
      <c r="D476" s="115"/>
      <c r="E476" s="88"/>
      <c r="F476" s="87"/>
      <c r="G476" s="86"/>
      <c r="H476" s="86"/>
      <c r="I476" s="13"/>
      <c r="J476" s="13"/>
      <c r="K476" s="13"/>
      <c r="L476" s="13"/>
      <c r="M476" s="13"/>
      <c r="N476" s="13"/>
      <c r="O476" s="13"/>
      <c r="P476" s="13"/>
      <c r="Q476" s="13"/>
      <c r="R476" s="13">
        <v>54</v>
      </c>
    </row>
    <row r="477" spans="1:18" ht="21">
      <c r="A477" s="77"/>
      <c r="B477" s="162" t="s">
        <v>147</v>
      </c>
      <c r="C477" s="85"/>
      <c r="D477" s="115"/>
      <c r="E477" s="152"/>
      <c r="F477" s="87"/>
      <c r="G477" s="86"/>
      <c r="H477" s="86"/>
      <c r="I477" s="13"/>
      <c r="J477" s="13"/>
      <c r="K477" s="13"/>
      <c r="L477" s="13"/>
      <c r="M477" s="13"/>
      <c r="N477" s="13"/>
      <c r="O477" s="13"/>
      <c r="P477" s="13"/>
      <c r="Q477" s="13"/>
      <c r="R477" s="13"/>
    </row>
    <row r="478" spans="1:18" ht="21">
      <c r="A478" s="77"/>
      <c r="B478" s="122" t="s">
        <v>264</v>
      </c>
      <c r="C478" s="13"/>
      <c r="D478" s="14"/>
      <c r="E478" s="12"/>
      <c r="F478" s="18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</row>
    <row r="479" spans="1:18" ht="21">
      <c r="A479" s="98" t="s">
        <v>21</v>
      </c>
      <c r="B479" s="5" t="s">
        <v>1</v>
      </c>
      <c r="C479" s="5" t="s">
        <v>17</v>
      </c>
      <c r="D479" s="5" t="s">
        <v>19</v>
      </c>
      <c r="E479" s="6" t="s">
        <v>20</v>
      </c>
      <c r="F479" s="5" t="s">
        <v>2</v>
      </c>
      <c r="G479" s="297" t="s">
        <v>146</v>
      </c>
      <c r="H479" s="298"/>
      <c r="I479" s="299"/>
      <c r="J479" s="297" t="s">
        <v>174</v>
      </c>
      <c r="K479" s="298"/>
      <c r="L479" s="298"/>
      <c r="M479" s="298"/>
      <c r="N479" s="298"/>
      <c r="O479" s="298"/>
      <c r="P479" s="298"/>
      <c r="Q479" s="298"/>
      <c r="R479" s="299"/>
    </row>
    <row r="480" spans="1:18" ht="21">
      <c r="A480" s="102" t="s">
        <v>0</v>
      </c>
      <c r="B480" s="7"/>
      <c r="C480" s="7" t="s">
        <v>18</v>
      </c>
      <c r="D480" s="7"/>
      <c r="E480" s="8" t="s">
        <v>3</v>
      </c>
      <c r="F480" s="7" t="s">
        <v>3</v>
      </c>
      <c r="G480" s="9" t="s">
        <v>4</v>
      </c>
      <c r="H480" s="9" t="s">
        <v>5</v>
      </c>
      <c r="I480" s="9" t="s">
        <v>6</v>
      </c>
      <c r="J480" s="9" t="s">
        <v>7</v>
      </c>
      <c r="K480" s="9" t="s">
        <v>8</v>
      </c>
      <c r="L480" s="9" t="s">
        <v>9</v>
      </c>
      <c r="M480" s="9" t="s">
        <v>10</v>
      </c>
      <c r="N480" s="9" t="s">
        <v>11</v>
      </c>
      <c r="O480" s="9" t="s">
        <v>12</v>
      </c>
      <c r="P480" s="9" t="s">
        <v>13</v>
      </c>
      <c r="Q480" s="9" t="s">
        <v>14</v>
      </c>
      <c r="R480" s="9" t="s">
        <v>15</v>
      </c>
    </row>
    <row r="481" spans="1:22" ht="393" customHeight="1">
      <c r="A481" s="39">
        <v>4</v>
      </c>
      <c r="B481" s="106" t="s">
        <v>265</v>
      </c>
      <c r="C481" s="106" t="s">
        <v>301</v>
      </c>
      <c r="D481" s="107">
        <v>6000</v>
      </c>
      <c r="E481" s="82" t="s">
        <v>24</v>
      </c>
      <c r="F481" s="111" t="s">
        <v>38</v>
      </c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V481" s="294">
        <f>D481+D489+D495</f>
        <v>65800</v>
      </c>
    </row>
    <row r="482" spans="1:18" ht="19.5" customHeight="1">
      <c r="A482" s="73"/>
      <c r="B482" s="190"/>
      <c r="C482" s="190"/>
      <c r="D482" s="191"/>
      <c r="E482" s="130"/>
      <c r="F482" s="202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</row>
    <row r="483" spans="1:18" ht="19.5" customHeight="1">
      <c r="A483" s="77"/>
      <c r="B483" s="85"/>
      <c r="C483" s="85"/>
      <c r="D483" s="115"/>
      <c r="E483" s="88"/>
      <c r="F483" s="87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</row>
    <row r="484" spans="1:18" ht="19.5" customHeight="1">
      <c r="A484" s="77"/>
      <c r="B484" s="85"/>
      <c r="C484" s="85"/>
      <c r="D484" s="115"/>
      <c r="E484" s="88"/>
      <c r="F484" s="87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</row>
    <row r="485" spans="1:18" ht="19.5" customHeight="1">
      <c r="A485" s="77"/>
      <c r="B485" s="85"/>
      <c r="C485" s="85"/>
      <c r="D485" s="115"/>
      <c r="E485" s="88"/>
      <c r="F485" s="87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>
        <v>55</v>
      </c>
    </row>
    <row r="486" spans="1:18" ht="19.5" customHeight="1">
      <c r="A486" s="132"/>
      <c r="B486" s="193"/>
      <c r="C486" s="193"/>
      <c r="D486" s="194"/>
      <c r="E486" s="133"/>
      <c r="F486" s="204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</row>
    <row r="487" spans="1:18" ht="21">
      <c r="A487" s="98" t="s">
        <v>21</v>
      </c>
      <c r="B487" s="5" t="s">
        <v>1</v>
      </c>
      <c r="C487" s="5" t="s">
        <v>17</v>
      </c>
      <c r="D487" s="5" t="s">
        <v>19</v>
      </c>
      <c r="E487" s="6" t="s">
        <v>20</v>
      </c>
      <c r="F487" s="5" t="s">
        <v>2</v>
      </c>
      <c r="G487" s="297" t="s">
        <v>146</v>
      </c>
      <c r="H487" s="298"/>
      <c r="I487" s="299"/>
      <c r="J487" s="297" t="s">
        <v>174</v>
      </c>
      <c r="K487" s="298"/>
      <c r="L487" s="298"/>
      <c r="M487" s="298"/>
      <c r="N487" s="298"/>
      <c r="O487" s="298"/>
      <c r="P487" s="298"/>
      <c r="Q487" s="298"/>
      <c r="R487" s="299"/>
    </row>
    <row r="488" spans="1:18" ht="21">
      <c r="A488" s="102" t="s">
        <v>0</v>
      </c>
      <c r="B488" s="7"/>
      <c r="C488" s="7" t="s">
        <v>18</v>
      </c>
      <c r="D488" s="7"/>
      <c r="E488" s="8" t="s">
        <v>3</v>
      </c>
      <c r="F488" s="7" t="s">
        <v>3</v>
      </c>
      <c r="G488" s="9" t="s">
        <v>4</v>
      </c>
      <c r="H488" s="9" t="s">
        <v>5</v>
      </c>
      <c r="I488" s="9" t="s">
        <v>6</v>
      </c>
      <c r="J488" s="9" t="s">
        <v>7</v>
      </c>
      <c r="K488" s="9" t="s">
        <v>8</v>
      </c>
      <c r="L488" s="9" t="s">
        <v>9</v>
      </c>
      <c r="M488" s="9" t="s">
        <v>10</v>
      </c>
      <c r="N488" s="9" t="s">
        <v>11</v>
      </c>
      <c r="O488" s="9" t="s">
        <v>12</v>
      </c>
      <c r="P488" s="9" t="s">
        <v>13</v>
      </c>
      <c r="Q488" s="9" t="s">
        <v>14</v>
      </c>
      <c r="R488" s="9" t="s">
        <v>15</v>
      </c>
    </row>
    <row r="489" spans="1:18" ht="377.25" customHeight="1">
      <c r="A489" s="98">
        <v>5</v>
      </c>
      <c r="B489" s="197" t="s">
        <v>124</v>
      </c>
      <c r="C489" s="210" t="s">
        <v>302</v>
      </c>
      <c r="D489" s="185">
        <v>44800</v>
      </c>
      <c r="E489" s="208" t="s">
        <v>24</v>
      </c>
      <c r="F489" s="198" t="s">
        <v>38</v>
      </c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</row>
    <row r="490" spans="1:18" s="203" customFormat="1" ht="90" customHeight="1">
      <c r="A490" s="102"/>
      <c r="B490" s="205"/>
      <c r="C490" s="211" t="s">
        <v>303</v>
      </c>
      <c r="D490" s="206"/>
      <c r="E490" s="142"/>
      <c r="F490" s="207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</row>
    <row r="491" spans="1:18" s="126" customFormat="1" ht="19.5" customHeight="1">
      <c r="A491" s="77"/>
      <c r="B491" s="85"/>
      <c r="C491" s="209"/>
      <c r="D491" s="115"/>
      <c r="E491" s="88"/>
      <c r="F491" s="87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</row>
    <row r="492" spans="1:18" s="126" customFormat="1" ht="19.5" customHeight="1">
      <c r="A492" s="77"/>
      <c r="B492" s="85"/>
      <c r="C492" s="209"/>
      <c r="D492" s="115"/>
      <c r="E492" s="88"/>
      <c r="F492" s="87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>
        <v>56</v>
      </c>
    </row>
    <row r="493" spans="1:18" ht="21">
      <c r="A493" s="98" t="s">
        <v>21</v>
      </c>
      <c r="B493" s="5" t="s">
        <v>1</v>
      </c>
      <c r="C493" s="5" t="s">
        <v>17</v>
      </c>
      <c r="D493" s="5" t="s">
        <v>19</v>
      </c>
      <c r="E493" s="6" t="s">
        <v>20</v>
      </c>
      <c r="F493" s="5" t="s">
        <v>2</v>
      </c>
      <c r="G493" s="297" t="s">
        <v>146</v>
      </c>
      <c r="H493" s="298"/>
      <c r="I493" s="299"/>
      <c r="J493" s="297" t="s">
        <v>174</v>
      </c>
      <c r="K493" s="298"/>
      <c r="L493" s="298"/>
      <c r="M493" s="298"/>
      <c r="N493" s="298"/>
      <c r="O493" s="298"/>
      <c r="P493" s="298"/>
      <c r="Q493" s="298"/>
      <c r="R493" s="299"/>
    </row>
    <row r="494" spans="1:18" ht="21">
      <c r="A494" s="102" t="s">
        <v>0</v>
      </c>
      <c r="B494" s="7"/>
      <c r="C494" s="7" t="s">
        <v>18</v>
      </c>
      <c r="D494" s="7"/>
      <c r="E494" s="8" t="s">
        <v>3</v>
      </c>
      <c r="F494" s="7" t="s">
        <v>3</v>
      </c>
      <c r="G494" s="9" t="s">
        <v>4</v>
      </c>
      <c r="H494" s="9" t="s">
        <v>5</v>
      </c>
      <c r="I494" s="9" t="s">
        <v>6</v>
      </c>
      <c r="J494" s="9" t="s">
        <v>7</v>
      </c>
      <c r="K494" s="9" t="s">
        <v>8</v>
      </c>
      <c r="L494" s="9" t="s">
        <v>9</v>
      </c>
      <c r="M494" s="9" t="s">
        <v>10</v>
      </c>
      <c r="N494" s="9" t="s">
        <v>11</v>
      </c>
      <c r="O494" s="9" t="s">
        <v>12</v>
      </c>
      <c r="P494" s="9" t="s">
        <v>13</v>
      </c>
      <c r="Q494" s="9" t="s">
        <v>14</v>
      </c>
      <c r="R494" s="9" t="s">
        <v>15</v>
      </c>
    </row>
    <row r="495" spans="1:18" ht="393.75">
      <c r="A495" s="98">
        <v>6</v>
      </c>
      <c r="B495" s="197" t="s">
        <v>266</v>
      </c>
      <c r="C495" s="197" t="s">
        <v>304</v>
      </c>
      <c r="D495" s="185">
        <v>15000</v>
      </c>
      <c r="E495" s="208" t="s">
        <v>24</v>
      </c>
      <c r="F495" s="198" t="s">
        <v>38</v>
      </c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</row>
    <row r="496" spans="1:18" ht="93.75">
      <c r="A496" s="102"/>
      <c r="B496" s="205"/>
      <c r="C496" s="205" t="s">
        <v>305</v>
      </c>
      <c r="D496" s="206"/>
      <c r="E496" s="212"/>
      <c r="F496" s="207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</row>
    <row r="497" spans="1:18" ht="21">
      <c r="A497" s="77"/>
      <c r="B497" s="85"/>
      <c r="C497" s="85"/>
      <c r="D497" s="115"/>
      <c r="E497" s="152"/>
      <c r="F497" s="87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</row>
    <row r="498" spans="1:18" ht="21">
      <c r="A498" s="77"/>
      <c r="B498" s="85"/>
      <c r="C498" s="85"/>
      <c r="D498" s="115"/>
      <c r="E498" s="152"/>
      <c r="F498" s="87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>
        <v>57</v>
      </c>
    </row>
    <row r="499" spans="1:18" ht="19.5" customHeight="1">
      <c r="A499" s="77"/>
      <c r="B499" s="162" t="s">
        <v>147</v>
      </c>
      <c r="C499" s="85"/>
      <c r="D499" s="115"/>
      <c r="E499" s="152"/>
      <c r="F499" s="87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</row>
    <row r="500" spans="1:18" ht="19.5" customHeight="1">
      <c r="A500" s="77"/>
      <c r="B500" s="122" t="s">
        <v>77</v>
      </c>
      <c r="C500" s="13"/>
      <c r="D500" s="14"/>
      <c r="E500" s="12"/>
      <c r="F500" s="18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</row>
    <row r="501" spans="1:18" ht="19.5" customHeight="1">
      <c r="A501" s="98" t="s">
        <v>21</v>
      </c>
      <c r="B501" s="5" t="s">
        <v>1</v>
      </c>
      <c r="C501" s="5" t="s">
        <v>17</v>
      </c>
      <c r="D501" s="5" t="s">
        <v>19</v>
      </c>
      <c r="E501" s="6" t="s">
        <v>20</v>
      </c>
      <c r="F501" s="5" t="s">
        <v>2</v>
      </c>
      <c r="G501" s="297" t="s">
        <v>146</v>
      </c>
      <c r="H501" s="298"/>
      <c r="I501" s="299"/>
      <c r="J501" s="297" t="s">
        <v>174</v>
      </c>
      <c r="K501" s="298"/>
      <c r="L501" s="298"/>
      <c r="M501" s="298"/>
      <c r="N501" s="298"/>
      <c r="O501" s="298"/>
      <c r="P501" s="298"/>
      <c r="Q501" s="298"/>
      <c r="R501" s="299"/>
    </row>
    <row r="502" spans="1:18" ht="19.5" customHeight="1">
      <c r="A502" s="102" t="s">
        <v>0</v>
      </c>
      <c r="B502" s="7"/>
      <c r="C502" s="7" t="s">
        <v>18</v>
      </c>
      <c r="D502" s="7"/>
      <c r="E502" s="8" t="s">
        <v>3</v>
      </c>
      <c r="F502" s="7" t="s">
        <v>3</v>
      </c>
      <c r="G502" s="9" t="s">
        <v>4</v>
      </c>
      <c r="H502" s="9" t="s">
        <v>5</v>
      </c>
      <c r="I502" s="9" t="s">
        <v>6</v>
      </c>
      <c r="J502" s="9" t="s">
        <v>7</v>
      </c>
      <c r="K502" s="9" t="s">
        <v>8</v>
      </c>
      <c r="L502" s="9" t="s">
        <v>9</v>
      </c>
      <c r="M502" s="9" t="s">
        <v>10</v>
      </c>
      <c r="N502" s="9" t="s">
        <v>11</v>
      </c>
      <c r="O502" s="9" t="s">
        <v>12</v>
      </c>
      <c r="P502" s="9" t="s">
        <v>13</v>
      </c>
      <c r="Q502" s="9" t="s">
        <v>14</v>
      </c>
      <c r="R502" s="9" t="s">
        <v>15</v>
      </c>
    </row>
    <row r="503" spans="1:22" ht="138" customHeight="1">
      <c r="A503" s="39">
        <v>7</v>
      </c>
      <c r="B503" s="106" t="s">
        <v>125</v>
      </c>
      <c r="C503" s="106" t="s">
        <v>267</v>
      </c>
      <c r="D503" s="107">
        <v>13000</v>
      </c>
      <c r="E503" s="82" t="s">
        <v>24</v>
      </c>
      <c r="F503" s="42" t="s">
        <v>40</v>
      </c>
      <c r="G503" s="108"/>
      <c r="H503" s="108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V503" s="294">
        <f>D503+D504+D505</f>
        <v>45000</v>
      </c>
    </row>
    <row r="504" spans="1:18" ht="140.25" customHeight="1">
      <c r="A504" s="39">
        <v>8</v>
      </c>
      <c r="B504" s="106" t="s">
        <v>126</v>
      </c>
      <c r="C504" s="106" t="s">
        <v>268</v>
      </c>
      <c r="D504" s="107">
        <v>15000</v>
      </c>
      <c r="E504" s="82" t="s">
        <v>24</v>
      </c>
      <c r="F504" s="42" t="s">
        <v>40</v>
      </c>
      <c r="G504" s="108"/>
      <c r="H504" s="108"/>
      <c r="I504" s="37"/>
      <c r="J504" s="37"/>
      <c r="K504" s="37"/>
      <c r="L504" s="37"/>
      <c r="M504" s="37"/>
      <c r="N504" s="37"/>
      <c r="O504" s="37"/>
      <c r="P504" s="37"/>
      <c r="Q504" s="37"/>
      <c r="R504" s="37"/>
    </row>
    <row r="505" spans="1:18" ht="181.5">
      <c r="A505" s="39">
        <v>9</v>
      </c>
      <c r="B505" s="106" t="s">
        <v>76</v>
      </c>
      <c r="C505" s="109" t="s">
        <v>269</v>
      </c>
      <c r="D505" s="107">
        <v>17000</v>
      </c>
      <c r="E505" s="82" t="s">
        <v>24</v>
      </c>
      <c r="F505" s="42" t="s">
        <v>40</v>
      </c>
      <c r="G505" s="108"/>
      <c r="H505" s="108"/>
      <c r="I505" s="37"/>
      <c r="J505" s="37"/>
      <c r="K505" s="37"/>
      <c r="L505" s="37"/>
      <c r="M505" s="37"/>
      <c r="N505" s="37"/>
      <c r="O505" s="37"/>
      <c r="P505" s="37"/>
      <c r="Q505" s="37"/>
      <c r="R505" s="37"/>
    </row>
    <row r="506" spans="1:18" ht="19.5" customHeight="1">
      <c r="A506" s="77"/>
      <c r="B506" s="123"/>
      <c r="C506" s="13"/>
      <c r="D506" s="14"/>
      <c r="E506" s="12"/>
      <c r="F506" s="18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>
        <v>58</v>
      </c>
    </row>
    <row r="507" spans="1:18" ht="19.5" customHeight="1">
      <c r="A507" s="77"/>
      <c r="B507" s="162" t="s">
        <v>147</v>
      </c>
      <c r="C507" s="85"/>
      <c r="D507" s="115"/>
      <c r="E507" s="152"/>
      <c r="F507" s="87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</row>
    <row r="508" spans="1:18" ht="19.5" customHeight="1">
      <c r="A508" s="77"/>
      <c r="B508" s="122" t="s">
        <v>306</v>
      </c>
      <c r="C508" s="13"/>
      <c r="D508" s="14"/>
      <c r="E508" s="12"/>
      <c r="F508" s="18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</row>
    <row r="509" spans="1:18" ht="19.5" customHeight="1">
      <c r="A509" s="98" t="s">
        <v>21</v>
      </c>
      <c r="B509" s="5" t="s">
        <v>1</v>
      </c>
      <c r="C509" s="5" t="s">
        <v>17</v>
      </c>
      <c r="D509" s="5" t="s">
        <v>19</v>
      </c>
      <c r="E509" s="6" t="s">
        <v>20</v>
      </c>
      <c r="F509" s="5" t="s">
        <v>2</v>
      </c>
      <c r="G509" s="297" t="s">
        <v>146</v>
      </c>
      <c r="H509" s="298"/>
      <c r="I509" s="299"/>
      <c r="J509" s="297" t="s">
        <v>174</v>
      </c>
      <c r="K509" s="298"/>
      <c r="L509" s="298"/>
      <c r="M509" s="298"/>
      <c r="N509" s="298"/>
      <c r="O509" s="298"/>
      <c r="P509" s="298"/>
      <c r="Q509" s="298"/>
      <c r="R509" s="299"/>
    </row>
    <row r="510" spans="1:18" ht="19.5" customHeight="1">
      <c r="A510" s="102" t="s">
        <v>0</v>
      </c>
      <c r="B510" s="7"/>
      <c r="C510" s="7" t="s">
        <v>18</v>
      </c>
      <c r="D510" s="7"/>
      <c r="E510" s="8" t="s">
        <v>3</v>
      </c>
      <c r="F510" s="7" t="s">
        <v>3</v>
      </c>
      <c r="G510" s="9" t="s">
        <v>4</v>
      </c>
      <c r="H510" s="9" t="s">
        <v>5</v>
      </c>
      <c r="I510" s="9" t="s">
        <v>6</v>
      </c>
      <c r="J510" s="9" t="s">
        <v>7</v>
      </c>
      <c r="K510" s="9" t="s">
        <v>8</v>
      </c>
      <c r="L510" s="9" t="s">
        <v>9</v>
      </c>
      <c r="M510" s="9" t="s">
        <v>10</v>
      </c>
      <c r="N510" s="9" t="s">
        <v>11</v>
      </c>
      <c r="O510" s="9" t="s">
        <v>12</v>
      </c>
      <c r="P510" s="9" t="s">
        <v>13</v>
      </c>
      <c r="Q510" s="9" t="s">
        <v>14</v>
      </c>
      <c r="R510" s="9" t="s">
        <v>15</v>
      </c>
    </row>
    <row r="511" spans="1:22" ht="261.75" customHeight="1">
      <c r="A511" s="40">
        <v>10</v>
      </c>
      <c r="B511" s="40" t="s">
        <v>307</v>
      </c>
      <c r="C511" s="34" t="s">
        <v>308</v>
      </c>
      <c r="D511" s="81">
        <v>2800000</v>
      </c>
      <c r="E511" s="39" t="s">
        <v>24</v>
      </c>
      <c r="F511" s="36" t="s">
        <v>51</v>
      </c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V511" s="294">
        <f>D511+D512</f>
        <v>2810000</v>
      </c>
    </row>
    <row r="512" spans="1:18" ht="169.5" customHeight="1">
      <c r="A512" s="40">
        <v>11</v>
      </c>
      <c r="B512" s="34" t="s">
        <v>309</v>
      </c>
      <c r="C512" s="34" t="s">
        <v>310</v>
      </c>
      <c r="D512" s="81">
        <v>10000</v>
      </c>
      <c r="E512" s="39" t="s">
        <v>24</v>
      </c>
      <c r="F512" s="36" t="s">
        <v>51</v>
      </c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</row>
    <row r="513" ht="21">
      <c r="R513" s="2">
        <v>59</v>
      </c>
    </row>
  </sheetData>
  <sheetProtection/>
  <mergeCells count="122">
    <mergeCell ref="G361:I361"/>
    <mergeCell ref="G509:I509"/>
    <mergeCell ref="J509:R509"/>
    <mergeCell ref="G447:I447"/>
    <mergeCell ref="J447:R447"/>
    <mergeCell ref="J493:R493"/>
    <mergeCell ref="G432:I432"/>
    <mergeCell ref="J432:R432"/>
    <mergeCell ref="A453:B453"/>
    <mergeCell ref="G19:I19"/>
    <mergeCell ref="J19:R19"/>
    <mergeCell ref="G27:I27"/>
    <mergeCell ref="J27:R27"/>
    <mergeCell ref="G55:I55"/>
    <mergeCell ref="G33:I33"/>
    <mergeCell ref="J33:R33"/>
    <mergeCell ref="G40:I40"/>
    <mergeCell ref="J40:R40"/>
    <mergeCell ref="A1:R1"/>
    <mergeCell ref="A3:R3"/>
    <mergeCell ref="A2:R2"/>
    <mergeCell ref="G9:I9"/>
    <mergeCell ref="J9:R9"/>
    <mergeCell ref="J14:R14"/>
    <mergeCell ref="G14:I14"/>
    <mergeCell ref="G67:I67"/>
    <mergeCell ref="J67:R67"/>
    <mergeCell ref="G72:I72"/>
    <mergeCell ref="J72:R72"/>
    <mergeCell ref="G77:I77"/>
    <mergeCell ref="J77:R77"/>
    <mergeCell ref="J55:R55"/>
    <mergeCell ref="G61:I61"/>
    <mergeCell ref="J61:R61"/>
    <mergeCell ref="G501:I501"/>
    <mergeCell ref="J501:R501"/>
    <mergeCell ref="G96:I96"/>
    <mergeCell ref="J96:R96"/>
    <mergeCell ref="G100:I100"/>
    <mergeCell ref="J100:R100"/>
    <mergeCell ref="G493:I493"/>
    <mergeCell ref="G123:I123"/>
    <mergeCell ref="J123:R123"/>
    <mergeCell ref="G397:I397"/>
    <mergeCell ref="J397:R397"/>
    <mergeCell ref="G403:I403"/>
    <mergeCell ref="J403:R403"/>
    <mergeCell ref="G134:I134"/>
    <mergeCell ref="J134:R134"/>
    <mergeCell ref="G184:I184"/>
    <mergeCell ref="J184:R184"/>
    <mergeCell ref="G375:I375"/>
    <mergeCell ref="J375:R375"/>
    <mergeCell ref="G146:I146"/>
    <mergeCell ref="J146:R146"/>
    <mergeCell ref="G173:I173"/>
    <mergeCell ref="J173:R173"/>
    <mergeCell ref="G178:I178"/>
    <mergeCell ref="J178:R178"/>
    <mergeCell ref="G346:I346"/>
    <mergeCell ref="J346:R346"/>
    <mergeCell ref="G153:I153"/>
    <mergeCell ref="J153:R153"/>
    <mergeCell ref="G159:I159"/>
    <mergeCell ref="J159:R159"/>
    <mergeCell ref="G196:I196"/>
    <mergeCell ref="J196:R196"/>
    <mergeCell ref="G189:I189"/>
    <mergeCell ref="J189:R189"/>
    <mergeCell ref="G213:I213"/>
    <mergeCell ref="J213:R213"/>
    <mergeCell ref="G233:I233"/>
    <mergeCell ref="J233:R233"/>
    <mergeCell ref="G238:I238"/>
    <mergeCell ref="J238:R238"/>
    <mergeCell ref="G244:I244"/>
    <mergeCell ref="J244:R244"/>
    <mergeCell ref="G261:I261"/>
    <mergeCell ref="J261:R261"/>
    <mergeCell ref="G266:I266"/>
    <mergeCell ref="J266:R266"/>
    <mergeCell ref="G276:I276"/>
    <mergeCell ref="J276:R276"/>
    <mergeCell ref="G281:I281"/>
    <mergeCell ref="J281:R281"/>
    <mergeCell ref="G309:I309"/>
    <mergeCell ref="J309:R309"/>
    <mergeCell ref="G314:I314"/>
    <mergeCell ref="J314:R314"/>
    <mergeCell ref="G287:I287"/>
    <mergeCell ref="J287:R287"/>
    <mergeCell ref="G326:I326"/>
    <mergeCell ref="J326:R326"/>
    <mergeCell ref="G330:I330"/>
    <mergeCell ref="J330:R330"/>
    <mergeCell ref="G335:I335"/>
    <mergeCell ref="J335:R335"/>
    <mergeCell ref="G340:I340"/>
    <mergeCell ref="J340:R340"/>
    <mergeCell ref="J361:R361"/>
    <mergeCell ref="G369:I369"/>
    <mergeCell ref="J369:R369"/>
    <mergeCell ref="G390:I390"/>
    <mergeCell ref="J390:R390"/>
    <mergeCell ref="G455:I455"/>
    <mergeCell ref="J455:R455"/>
    <mergeCell ref="G382:I382"/>
    <mergeCell ref="J382:R382"/>
    <mergeCell ref="G439:I439"/>
    <mergeCell ref="G487:I487"/>
    <mergeCell ref="J487:R487"/>
    <mergeCell ref="G460:I460"/>
    <mergeCell ref="J460:R460"/>
    <mergeCell ref="G479:I479"/>
    <mergeCell ref="J479:R479"/>
    <mergeCell ref="J439:R439"/>
    <mergeCell ref="G409:I409"/>
    <mergeCell ref="J409:R409"/>
    <mergeCell ref="G424:I424"/>
    <mergeCell ref="J424:R424"/>
    <mergeCell ref="G417:I417"/>
    <mergeCell ref="J417:R417"/>
  </mergeCells>
  <printOptions/>
  <pageMargins left="0.1968503937007874" right="0" top="0.3937007874015748" bottom="0.1968503937007874" header="0.1968503937007874" footer="0.1968503937007874"/>
  <pageSetup horizontalDpi="600" verticalDpi="600" orientation="landscape" paperSize="9" r:id="rId2"/>
  <rowBreaks count="1" manualBreakCount="1">
    <brk id="16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1">
      <selection activeCell="I42" sqref="I42"/>
    </sheetView>
  </sheetViews>
  <sheetFormatPr defaultColWidth="9.140625" defaultRowHeight="12.75"/>
  <cols>
    <col min="1" max="1" width="4.7109375" style="31" customWidth="1"/>
    <col min="2" max="2" width="60.140625" style="31" customWidth="1"/>
    <col min="3" max="3" width="11.00390625" style="31" customWidth="1"/>
    <col min="4" max="4" width="13.28125" style="225" bestFit="1" customWidth="1"/>
    <col min="5" max="5" width="15.421875" style="31" bestFit="1" customWidth="1"/>
    <col min="6" max="6" width="13.57421875" style="225" bestFit="1" customWidth="1"/>
    <col min="7" max="7" width="26.00390625" style="31" customWidth="1"/>
    <col min="8" max="8" width="9.140625" style="227" customWidth="1"/>
    <col min="9" max="9" width="23.140625" style="227" bestFit="1" customWidth="1"/>
    <col min="10" max="10" width="18.7109375" style="227" bestFit="1" customWidth="1"/>
    <col min="11" max="11" width="23.140625" style="227" bestFit="1" customWidth="1"/>
    <col min="12" max="12" width="18.7109375" style="227" bestFit="1" customWidth="1"/>
    <col min="13" max="16384" width="9.140625" style="227" customWidth="1"/>
  </cols>
  <sheetData>
    <row r="1" spans="1:8" ht="21">
      <c r="A1" s="31" t="s">
        <v>335</v>
      </c>
      <c r="H1" s="226"/>
    </row>
    <row r="2" spans="1:8" ht="22.5">
      <c r="A2" s="302" t="s">
        <v>312</v>
      </c>
      <c r="B2" s="302"/>
      <c r="C2" s="302"/>
      <c r="D2" s="302"/>
      <c r="E2" s="302"/>
      <c r="F2" s="302"/>
      <c r="G2" s="302"/>
      <c r="H2" s="226"/>
    </row>
    <row r="3" spans="1:8" ht="22.5">
      <c r="A3" s="302" t="s">
        <v>173</v>
      </c>
      <c r="B3" s="302"/>
      <c r="C3" s="302"/>
      <c r="D3" s="302"/>
      <c r="E3" s="302"/>
      <c r="F3" s="302"/>
      <c r="G3" s="302"/>
      <c r="H3" s="226"/>
    </row>
    <row r="4" spans="1:8" ht="22.5">
      <c r="A4" s="303" t="s">
        <v>22</v>
      </c>
      <c r="B4" s="303"/>
      <c r="C4" s="303"/>
      <c r="D4" s="303"/>
      <c r="E4" s="303"/>
      <c r="F4" s="303"/>
      <c r="G4" s="303"/>
      <c r="H4" s="226"/>
    </row>
    <row r="5" spans="1:12" ht="21">
      <c r="A5" s="304" t="s">
        <v>314</v>
      </c>
      <c r="B5" s="305"/>
      <c r="C5" s="229" t="s">
        <v>315</v>
      </c>
      <c r="D5" s="230" t="s">
        <v>316</v>
      </c>
      <c r="E5" s="231" t="s">
        <v>317</v>
      </c>
      <c r="F5" s="230" t="s">
        <v>316</v>
      </c>
      <c r="G5" s="231" t="s">
        <v>318</v>
      </c>
      <c r="H5" s="226"/>
      <c r="I5" s="227">
        <v>286000</v>
      </c>
      <c r="J5" s="227">
        <v>350000</v>
      </c>
      <c r="K5" s="235">
        <v>400000</v>
      </c>
      <c r="L5" s="227">
        <v>100000</v>
      </c>
    </row>
    <row r="6" spans="1:12" ht="21">
      <c r="A6" s="306"/>
      <c r="B6" s="307"/>
      <c r="C6" s="232" t="s">
        <v>319</v>
      </c>
      <c r="D6" s="233" t="s">
        <v>320</v>
      </c>
      <c r="E6" s="234"/>
      <c r="F6" s="233" t="s">
        <v>321</v>
      </c>
      <c r="G6" s="234"/>
      <c r="H6" s="226"/>
      <c r="I6" s="227">
        <v>2038837</v>
      </c>
      <c r="J6" s="227">
        <v>50000</v>
      </c>
      <c r="K6" s="235">
        <v>80000</v>
      </c>
      <c r="L6" s="227">
        <v>50000</v>
      </c>
    </row>
    <row r="7" spans="1:12" ht="21">
      <c r="A7" s="236" t="s">
        <v>336</v>
      </c>
      <c r="C7" s="266"/>
      <c r="D7" s="267"/>
      <c r="E7" s="268"/>
      <c r="F7" s="267"/>
      <c r="G7" s="269"/>
      <c r="H7" s="226"/>
      <c r="I7" s="227">
        <v>113000</v>
      </c>
      <c r="J7" s="227">
        <v>150000</v>
      </c>
      <c r="K7" s="235">
        <v>50000</v>
      </c>
      <c r="L7" s="227">
        <v>20000</v>
      </c>
    </row>
    <row r="8" spans="1:12" ht="21">
      <c r="A8" s="270"/>
      <c r="B8" s="271" t="s">
        <v>337</v>
      </c>
      <c r="C8" s="272"/>
      <c r="D8" s="272"/>
      <c r="E8" s="273"/>
      <c r="F8" s="272"/>
      <c r="G8" s="245"/>
      <c r="H8" s="226"/>
      <c r="I8" s="227">
        <v>150000</v>
      </c>
      <c r="J8" s="227">
        <v>30000</v>
      </c>
      <c r="K8" s="235">
        <v>100000</v>
      </c>
      <c r="L8" s="227">
        <v>20000</v>
      </c>
    </row>
    <row r="9" spans="1:12" ht="21">
      <c r="A9" s="246">
        <v>1</v>
      </c>
      <c r="B9" s="247" t="s">
        <v>338</v>
      </c>
      <c r="C9" s="274">
        <v>12</v>
      </c>
      <c r="D9" s="275">
        <f>C9/C46*100</f>
        <v>15</v>
      </c>
      <c r="E9" s="273">
        <f>บัญชีโครงการ!V11</f>
        <v>7847610</v>
      </c>
      <c r="F9" s="243">
        <f>E9/E46*100</f>
        <v>19.150250798271802</v>
      </c>
      <c r="G9" s="245" t="s">
        <v>339</v>
      </c>
      <c r="H9" s="226"/>
      <c r="I9" s="227">
        <v>60000</v>
      </c>
      <c r="J9" s="227">
        <v>150000</v>
      </c>
      <c r="K9" s="235">
        <f>SUM(K5:K8)</f>
        <v>630000</v>
      </c>
      <c r="L9" s="235">
        <f>SUM(L5:L8)</f>
        <v>190000</v>
      </c>
    </row>
    <row r="10" spans="1:10" ht="21">
      <c r="A10" s="246">
        <v>2</v>
      </c>
      <c r="B10" s="247" t="s">
        <v>340</v>
      </c>
      <c r="C10" s="274">
        <v>7</v>
      </c>
      <c r="D10" s="275">
        <f>C10/C46*100</f>
        <v>8.75</v>
      </c>
      <c r="E10" s="273">
        <f>บัญชีโครงการ!V57</f>
        <v>850000</v>
      </c>
      <c r="F10" s="243">
        <f>E10/E46*100</f>
        <v>2.074225551286447</v>
      </c>
      <c r="G10" s="245" t="s">
        <v>339</v>
      </c>
      <c r="H10" s="226"/>
      <c r="I10" s="227">
        <v>238000</v>
      </c>
      <c r="J10" s="227">
        <v>70000</v>
      </c>
    </row>
    <row r="11" spans="1:10" ht="21">
      <c r="A11" s="276"/>
      <c r="B11" s="277"/>
      <c r="C11" s="278"/>
      <c r="D11" s="275"/>
      <c r="E11" s="273"/>
      <c r="F11" s="243"/>
      <c r="G11" s="245"/>
      <c r="H11" s="226"/>
      <c r="I11" s="227">
        <v>20000</v>
      </c>
      <c r="J11" s="235">
        <f>SUM(J5:J10)</f>
        <v>800000</v>
      </c>
    </row>
    <row r="12" spans="1:9" ht="21">
      <c r="A12" s="249"/>
      <c r="B12" s="279" t="s">
        <v>326</v>
      </c>
      <c r="C12" s="280">
        <f>SUM(C9:C11)</f>
        <v>19</v>
      </c>
      <c r="D12" s="281">
        <f>SUM(D9:D11)</f>
        <v>23.75</v>
      </c>
      <c r="E12" s="282">
        <f>SUM(E9:E11)</f>
        <v>8697610</v>
      </c>
      <c r="F12" s="283">
        <f>SUM(F9:F11)</f>
        <v>21.22447634955825</v>
      </c>
      <c r="G12" s="255"/>
      <c r="H12" s="226"/>
      <c r="I12" s="227">
        <v>100000</v>
      </c>
    </row>
    <row r="13" spans="1:10" ht="21">
      <c r="A13" s="236" t="s">
        <v>341</v>
      </c>
      <c r="C13" s="274"/>
      <c r="D13" s="275"/>
      <c r="E13" s="273"/>
      <c r="F13" s="284"/>
      <c r="G13" s="245"/>
      <c r="H13" s="226"/>
      <c r="I13" s="227">
        <v>100000</v>
      </c>
      <c r="J13" s="227">
        <v>9861600</v>
      </c>
    </row>
    <row r="14" spans="1:10" ht="21">
      <c r="A14" s="246">
        <v>1</v>
      </c>
      <c r="B14" s="247" t="s">
        <v>342</v>
      </c>
      <c r="C14" s="274">
        <v>1</v>
      </c>
      <c r="D14" s="275">
        <f>C14/C46*100</f>
        <v>1.25</v>
      </c>
      <c r="E14" s="273">
        <f>บัญชีโครงการ!W96</f>
        <v>600000</v>
      </c>
      <c r="F14" s="284">
        <f>E14/E46*100</f>
        <v>1.464159212672786</v>
      </c>
      <c r="G14" s="245" t="s">
        <v>343</v>
      </c>
      <c r="H14" s="226"/>
      <c r="I14" s="227">
        <v>3720000</v>
      </c>
      <c r="J14" s="227">
        <v>2275200</v>
      </c>
    </row>
    <row r="15" spans="1:10" ht="21">
      <c r="A15" s="246">
        <v>2</v>
      </c>
      <c r="B15" s="285" t="s">
        <v>344</v>
      </c>
      <c r="C15" s="274">
        <v>1</v>
      </c>
      <c r="D15" s="275">
        <f>C15/C46*100</f>
        <v>1.25</v>
      </c>
      <c r="E15" s="273">
        <f>บัญชีโครงการ!W121</f>
        <v>300000</v>
      </c>
      <c r="F15" s="243">
        <f>E15/E46*100</f>
        <v>0.732079606336393</v>
      </c>
      <c r="G15" s="245" t="s">
        <v>343</v>
      </c>
      <c r="H15" s="226"/>
      <c r="I15" s="227">
        <v>180000</v>
      </c>
      <c r="J15" s="227">
        <v>120000</v>
      </c>
    </row>
    <row r="16" spans="1:10" ht="21">
      <c r="A16" s="250"/>
      <c r="B16" s="251" t="s">
        <v>326</v>
      </c>
      <c r="C16" s="280">
        <f>SUM(C14:C15)</f>
        <v>2</v>
      </c>
      <c r="D16" s="281">
        <f>SUM(D14:D15)</f>
        <v>2.5</v>
      </c>
      <c r="E16" s="282">
        <f>SUM(E14:E15)</f>
        <v>900000</v>
      </c>
      <c r="F16" s="283">
        <f>SUM(F14:F15)</f>
        <v>2.196238819009179</v>
      </c>
      <c r="G16" s="255"/>
      <c r="H16" s="226"/>
      <c r="I16" s="227">
        <v>300000</v>
      </c>
      <c r="J16" s="235">
        <f>SUM(J13:J15)</f>
        <v>12256800</v>
      </c>
    </row>
    <row r="17" spans="1:9" ht="21">
      <c r="A17" s="236" t="s">
        <v>345</v>
      </c>
      <c r="C17" s="272"/>
      <c r="D17" s="275"/>
      <c r="E17" s="273"/>
      <c r="F17" s="284"/>
      <c r="G17" s="245"/>
      <c r="H17" s="226"/>
      <c r="I17" s="227">
        <v>150000</v>
      </c>
    </row>
    <row r="18" spans="1:9" ht="21">
      <c r="A18" s="246">
        <v>1</v>
      </c>
      <c r="B18" s="285" t="s">
        <v>344</v>
      </c>
      <c r="C18" s="274">
        <v>3</v>
      </c>
      <c r="D18" s="275">
        <f>C18/C46*100</f>
        <v>3.75</v>
      </c>
      <c r="E18" s="273">
        <f>บัญชีโครงการ!W134</f>
        <v>15024000</v>
      </c>
      <c r="F18" s="243">
        <f>E18/E46*100</f>
        <v>36.66254668532656</v>
      </c>
      <c r="G18" s="245" t="s">
        <v>23</v>
      </c>
      <c r="H18" s="226"/>
      <c r="I18" s="235">
        <f>SUM(I5:I17)</f>
        <v>7455837</v>
      </c>
    </row>
    <row r="19" spans="1:8" ht="21">
      <c r="A19" s="246">
        <v>2</v>
      </c>
      <c r="B19" s="247" t="s">
        <v>346</v>
      </c>
      <c r="C19" s="274">
        <v>3</v>
      </c>
      <c r="D19" s="275">
        <f>C19/C46*100</f>
        <v>3.75</v>
      </c>
      <c r="E19" s="273">
        <f>บัญชีโครงการ!W148</f>
        <v>2050000</v>
      </c>
      <c r="F19" s="243">
        <f>E19/E46*100</f>
        <v>5.002543976632019</v>
      </c>
      <c r="G19" s="245" t="s">
        <v>23</v>
      </c>
      <c r="H19" s="226"/>
    </row>
    <row r="20" spans="1:10" ht="21">
      <c r="A20" s="250"/>
      <c r="B20" s="251" t="s">
        <v>326</v>
      </c>
      <c r="C20" s="280">
        <f>SUM(C18:C19)</f>
        <v>6</v>
      </c>
      <c r="D20" s="281">
        <f>SUM(D18:D19)</f>
        <v>7.5</v>
      </c>
      <c r="E20" s="282">
        <f>SUM(E18:E19)</f>
        <v>17074000</v>
      </c>
      <c r="F20" s="283">
        <f>SUM(F18:F19)</f>
        <v>41.66509066195858</v>
      </c>
      <c r="G20" s="255"/>
      <c r="H20" s="226"/>
      <c r="I20" s="227">
        <v>50000</v>
      </c>
      <c r="J20" s="227">
        <v>50000</v>
      </c>
    </row>
    <row r="21" spans="1:10" ht="21">
      <c r="A21" s="236" t="s">
        <v>347</v>
      </c>
      <c r="C21" s="272"/>
      <c r="D21" s="286"/>
      <c r="E21" s="273"/>
      <c r="F21" s="284"/>
      <c r="G21" s="245"/>
      <c r="H21" s="226"/>
      <c r="I21" s="227">
        <v>50000</v>
      </c>
      <c r="J21" s="227">
        <v>70000</v>
      </c>
    </row>
    <row r="22" spans="1:10" ht="21">
      <c r="A22" s="246">
        <v>1</v>
      </c>
      <c r="B22" s="31" t="s">
        <v>348</v>
      </c>
      <c r="C22" s="272">
        <v>6</v>
      </c>
      <c r="D22" s="286">
        <f>C22/C46*100</f>
        <v>7.5</v>
      </c>
      <c r="E22" s="273">
        <f>บัญชีโครงการ!W175</f>
        <v>200000</v>
      </c>
      <c r="F22" s="284">
        <f>E22/E46*100</f>
        <v>0.48805307089092864</v>
      </c>
      <c r="G22" s="245" t="s">
        <v>23</v>
      </c>
      <c r="H22" s="226"/>
      <c r="I22" s="227">
        <v>50000</v>
      </c>
      <c r="J22" s="227">
        <v>20000</v>
      </c>
    </row>
    <row r="23" spans="1:10" ht="21">
      <c r="A23" s="246">
        <v>2</v>
      </c>
      <c r="B23" s="247" t="s">
        <v>324</v>
      </c>
      <c r="C23" s="274">
        <v>1</v>
      </c>
      <c r="D23" s="275">
        <f>C23/C46*100</f>
        <v>1.25</v>
      </c>
      <c r="E23" s="273">
        <f>บัญชีโครงการ!W215</f>
        <v>50000</v>
      </c>
      <c r="F23" s="243">
        <f>E23/E46*100</f>
        <v>0.12201326772273216</v>
      </c>
      <c r="G23" s="245" t="s">
        <v>23</v>
      </c>
      <c r="H23" s="226"/>
      <c r="I23" s="227">
        <v>10000</v>
      </c>
      <c r="J23" s="227">
        <v>20000</v>
      </c>
    </row>
    <row r="24" spans="1:10" ht="21">
      <c r="A24" s="250"/>
      <c r="B24" s="251" t="s">
        <v>326</v>
      </c>
      <c r="C24" s="280">
        <f>SUM(C22:C23)</f>
        <v>7</v>
      </c>
      <c r="D24" s="287">
        <f>SUM(D22:D23)</f>
        <v>8.75</v>
      </c>
      <c r="E24" s="282">
        <f>SUM(E22:E23)</f>
        <v>250000</v>
      </c>
      <c r="F24" s="283">
        <f>SUM(F22:F23)</f>
        <v>0.6100663386136608</v>
      </c>
      <c r="G24" s="255"/>
      <c r="H24" s="226"/>
      <c r="I24" s="227">
        <v>10000</v>
      </c>
      <c r="J24" s="227">
        <v>20000</v>
      </c>
    </row>
    <row r="25" spans="8:10" ht="21">
      <c r="H25" s="226"/>
      <c r="I25" s="227">
        <v>30000</v>
      </c>
      <c r="J25" s="235">
        <f>SUM(J20:J24)</f>
        <v>180000</v>
      </c>
    </row>
    <row r="26" spans="7:10" ht="21">
      <c r="G26" s="296" t="s">
        <v>313</v>
      </c>
      <c r="H26" s="226"/>
      <c r="J26" s="235"/>
    </row>
    <row r="27" spans="1:9" ht="22.5">
      <c r="A27" s="302" t="s">
        <v>312</v>
      </c>
      <c r="B27" s="302"/>
      <c r="C27" s="302"/>
      <c r="D27" s="302"/>
      <c r="E27" s="302"/>
      <c r="F27" s="302"/>
      <c r="G27" s="302"/>
      <c r="H27" s="226"/>
      <c r="I27" s="235">
        <f>SUM(I20:I25)</f>
        <v>200000</v>
      </c>
    </row>
    <row r="28" spans="1:9" ht="22.5">
      <c r="A28" s="302" t="s">
        <v>173</v>
      </c>
      <c r="B28" s="302"/>
      <c r="C28" s="302"/>
      <c r="D28" s="302"/>
      <c r="E28" s="302"/>
      <c r="F28" s="302"/>
      <c r="G28" s="302"/>
      <c r="H28" s="226"/>
      <c r="I28" s="227">
        <v>50000</v>
      </c>
    </row>
    <row r="29" spans="1:9" ht="22.5">
      <c r="A29" s="303" t="s">
        <v>22</v>
      </c>
      <c r="B29" s="303"/>
      <c r="C29" s="303"/>
      <c r="D29" s="303"/>
      <c r="E29" s="303"/>
      <c r="F29" s="303"/>
      <c r="G29" s="303"/>
      <c r="H29" s="226"/>
      <c r="I29" s="227">
        <v>70000</v>
      </c>
    </row>
    <row r="30" spans="1:9" ht="21">
      <c r="A30" s="304" t="s">
        <v>314</v>
      </c>
      <c r="B30" s="305"/>
      <c r="C30" s="229" t="s">
        <v>315</v>
      </c>
      <c r="D30" s="230" t="s">
        <v>316</v>
      </c>
      <c r="E30" s="231" t="s">
        <v>317</v>
      </c>
      <c r="F30" s="230" t="s">
        <v>316</v>
      </c>
      <c r="G30" s="231" t="s">
        <v>318</v>
      </c>
      <c r="H30" s="226"/>
      <c r="I30" s="227">
        <v>20000</v>
      </c>
    </row>
    <row r="31" spans="1:9" ht="21">
      <c r="A31" s="306"/>
      <c r="B31" s="307"/>
      <c r="C31" s="232" t="s">
        <v>319</v>
      </c>
      <c r="D31" s="233" t="s">
        <v>320</v>
      </c>
      <c r="E31" s="234"/>
      <c r="F31" s="233" t="s">
        <v>321</v>
      </c>
      <c r="G31" s="234"/>
      <c r="H31" s="226"/>
      <c r="I31" s="227">
        <v>20000</v>
      </c>
    </row>
    <row r="32" spans="1:9" ht="21">
      <c r="A32" s="236" t="s">
        <v>322</v>
      </c>
      <c r="B32" s="237"/>
      <c r="C32" s="238"/>
      <c r="D32" s="238"/>
      <c r="E32" s="239"/>
      <c r="F32" s="238"/>
      <c r="G32" s="240"/>
      <c r="H32" s="226"/>
      <c r="I32" s="227">
        <v>20000</v>
      </c>
    </row>
    <row r="33" spans="1:9" ht="21">
      <c r="A33" s="241" t="s">
        <v>323</v>
      </c>
      <c r="C33" s="242"/>
      <c r="D33" s="243"/>
      <c r="E33" s="244"/>
      <c r="F33" s="243"/>
      <c r="G33" s="245"/>
      <c r="H33" s="226"/>
      <c r="I33" s="235">
        <f>SUM(I28:I32)</f>
        <v>180000</v>
      </c>
    </row>
    <row r="34" spans="1:8" ht="21">
      <c r="A34" s="246">
        <v>1</v>
      </c>
      <c r="B34" s="247" t="s">
        <v>324</v>
      </c>
      <c r="C34" s="248">
        <v>4</v>
      </c>
      <c r="D34" s="243">
        <f>C34/C46*100</f>
        <v>5</v>
      </c>
      <c r="E34" s="244">
        <f>บัญชีโครงการ!W233</f>
        <v>130000</v>
      </c>
      <c r="F34" s="243">
        <f>E34/E46*100</f>
        <v>0.31723449607910365</v>
      </c>
      <c r="G34" s="245" t="s">
        <v>23</v>
      </c>
      <c r="H34" s="226"/>
    </row>
    <row r="35" spans="1:8" ht="21">
      <c r="A35" s="249">
        <v>2</v>
      </c>
      <c r="B35" s="247" t="s">
        <v>325</v>
      </c>
      <c r="C35" s="248">
        <v>4</v>
      </c>
      <c r="D35" s="243">
        <f>C35/C46*100</f>
        <v>5</v>
      </c>
      <c r="E35" s="244">
        <f>บัญชีโครงการ!W263</f>
        <v>100000</v>
      </c>
      <c r="F35" s="243">
        <f>E35/E46*100</f>
        <v>0.24402653544546432</v>
      </c>
      <c r="G35" s="245" t="s">
        <v>23</v>
      </c>
      <c r="H35" s="226"/>
    </row>
    <row r="36" spans="1:11" ht="21">
      <c r="A36" s="250"/>
      <c r="B36" s="251" t="s">
        <v>326</v>
      </c>
      <c r="C36" s="252">
        <f>SUM(C34:C35)</f>
        <v>8</v>
      </c>
      <c r="D36" s="253">
        <f>SUM(D34:D35)</f>
        <v>10</v>
      </c>
      <c r="E36" s="254">
        <f>SUM(E34:E35)</f>
        <v>230000</v>
      </c>
      <c r="F36" s="253">
        <f>SUM(F34:F35)</f>
        <v>0.561261031524568</v>
      </c>
      <c r="G36" s="255"/>
      <c r="H36" s="226"/>
      <c r="I36" s="227">
        <v>60000</v>
      </c>
      <c r="J36" s="227">
        <v>50000</v>
      </c>
      <c r="K36" s="227">
        <v>10000</v>
      </c>
    </row>
    <row r="37" spans="1:11" ht="21">
      <c r="A37" s="236" t="s">
        <v>327</v>
      </c>
      <c r="C37" s="242"/>
      <c r="D37" s="243"/>
      <c r="E37" s="244"/>
      <c r="F37" s="243"/>
      <c r="G37" s="245"/>
      <c r="H37" s="226"/>
      <c r="I37" s="227">
        <v>20000</v>
      </c>
      <c r="J37" s="227">
        <v>20000</v>
      </c>
      <c r="K37" s="227">
        <v>30000</v>
      </c>
    </row>
    <row r="38" spans="1:11" ht="21" customHeight="1">
      <c r="A38" s="246">
        <v>1</v>
      </c>
      <c r="B38" s="247" t="s">
        <v>324</v>
      </c>
      <c r="C38" s="248">
        <v>4</v>
      </c>
      <c r="D38" s="243">
        <f>C38/C46*100</f>
        <v>5</v>
      </c>
      <c r="E38" s="244">
        <v>100000</v>
      </c>
      <c r="F38" s="243">
        <f>E38/E46*100</f>
        <v>0.24402653544546432</v>
      </c>
      <c r="G38" s="245" t="s">
        <v>23</v>
      </c>
      <c r="H38" s="226"/>
      <c r="I38" s="227">
        <v>10000</v>
      </c>
      <c r="J38" s="227">
        <v>20000</v>
      </c>
      <c r="K38" s="227">
        <v>80000</v>
      </c>
    </row>
    <row r="39" spans="1:11" ht="21" customHeight="1">
      <c r="A39" s="246">
        <v>2</v>
      </c>
      <c r="B39" s="247" t="s">
        <v>329</v>
      </c>
      <c r="C39" s="248">
        <v>8</v>
      </c>
      <c r="D39" s="243">
        <f>C39/C46*100</f>
        <v>10</v>
      </c>
      <c r="E39" s="244">
        <f>บัญชีโครงการ!W307</f>
        <v>1510000</v>
      </c>
      <c r="F39" s="243">
        <f>E39/E46*100</f>
        <v>3.6848006852265116</v>
      </c>
      <c r="G39" s="245" t="s">
        <v>330</v>
      </c>
      <c r="H39" s="226" t="s">
        <v>328</v>
      </c>
      <c r="I39" s="227">
        <v>10000</v>
      </c>
      <c r="J39" s="235">
        <f>SUM(J36:J38)</f>
        <v>90000</v>
      </c>
      <c r="K39" s="227">
        <v>10000</v>
      </c>
    </row>
    <row r="40" spans="1:11" ht="21">
      <c r="A40" s="250"/>
      <c r="B40" s="251" t="s">
        <v>326</v>
      </c>
      <c r="C40" s="252">
        <f>SUM(C38:C39)</f>
        <v>12</v>
      </c>
      <c r="D40" s="253">
        <f>SUM(D38:D39)</f>
        <v>15</v>
      </c>
      <c r="E40" s="254">
        <f>SUM(E38:E39)</f>
        <v>1610000</v>
      </c>
      <c r="F40" s="253">
        <f>SUM(F38:F39)</f>
        <v>3.928827220671976</v>
      </c>
      <c r="G40" s="255"/>
      <c r="H40" s="226"/>
      <c r="I40" s="235">
        <f>SUM(I36:I39)</f>
        <v>100000</v>
      </c>
      <c r="K40" s="227">
        <v>50000</v>
      </c>
    </row>
    <row r="41" spans="1:11" ht="21">
      <c r="A41" s="236" t="s">
        <v>332</v>
      </c>
      <c r="C41" s="242"/>
      <c r="D41" s="243"/>
      <c r="E41" s="244"/>
      <c r="F41" s="243"/>
      <c r="G41" s="245"/>
      <c r="H41" s="226"/>
      <c r="K41" s="227">
        <v>40000</v>
      </c>
    </row>
    <row r="42" spans="1:12" ht="21">
      <c r="A42" s="246">
        <v>1</v>
      </c>
      <c r="B42" s="247" t="s">
        <v>333</v>
      </c>
      <c r="C42" s="248">
        <v>26</v>
      </c>
      <c r="D42" s="243">
        <f>C42/C46*100</f>
        <v>32.5</v>
      </c>
      <c r="E42" s="244">
        <f>บัญชีโครงการ!V362</f>
        <v>12016890</v>
      </c>
      <c r="F42" s="243">
        <f>E42/E46*100</f>
        <v>29.32440033529246</v>
      </c>
      <c r="G42" s="245" t="s">
        <v>51</v>
      </c>
      <c r="H42" s="226"/>
      <c r="I42" s="227">
        <v>484700</v>
      </c>
      <c r="K42" s="235">
        <v>500000</v>
      </c>
      <c r="L42" s="227" t="s">
        <v>331</v>
      </c>
    </row>
    <row r="43" spans="1:11" ht="21">
      <c r="A43" s="246">
        <v>2</v>
      </c>
      <c r="B43" s="247" t="s">
        <v>334</v>
      </c>
      <c r="C43" s="256">
        <v>0</v>
      </c>
      <c r="D43" s="257">
        <v>0</v>
      </c>
      <c r="E43" s="258">
        <v>0</v>
      </c>
      <c r="F43" s="257">
        <v>0</v>
      </c>
      <c r="G43" s="245" t="s">
        <v>51</v>
      </c>
      <c r="H43" s="226"/>
      <c r="I43" s="227">
        <v>491730</v>
      </c>
      <c r="K43" s="227">
        <v>40000</v>
      </c>
    </row>
    <row r="44" spans="1:11" ht="21">
      <c r="A44" s="246"/>
      <c r="B44" s="247"/>
      <c r="C44" s="248"/>
      <c r="D44" s="243"/>
      <c r="E44" s="244"/>
      <c r="F44" s="243"/>
      <c r="G44" s="245"/>
      <c r="H44" s="226"/>
      <c r="I44" s="227">
        <v>494200</v>
      </c>
      <c r="K44" s="227">
        <v>80000</v>
      </c>
    </row>
    <row r="45" spans="1:11" ht="21">
      <c r="A45" s="250"/>
      <c r="B45" s="251" t="s">
        <v>326</v>
      </c>
      <c r="C45" s="252">
        <f>SUM(C42:C44)</f>
        <v>26</v>
      </c>
      <c r="D45" s="253">
        <f>SUM(D42:D44)</f>
        <v>32.5</v>
      </c>
      <c r="E45" s="254">
        <v>12217540</v>
      </c>
      <c r="F45" s="253">
        <f>SUM(F42:F44)</f>
        <v>29.32440033529246</v>
      </c>
      <c r="G45" s="255"/>
      <c r="H45" s="226"/>
      <c r="I45" s="227">
        <v>148260</v>
      </c>
      <c r="K45" s="227">
        <v>200000</v>
      </c>
    </row>
    <row r="46" spans="1:11" ht="21.75" thickBot="1">
      <c r="A46" s="259"/>
      <c r="B46" s="260"/>
      <c r="C46" s="261">
        <f>C12+C16+C20+C24+C36+C40+C45</f>
        <v>80</v>
      </c>
      <c r="D46" s="262">
        <f>D12+D16+D20+D24+D36+D45</f>
        <v>85</v>
      </c>
      <c r="E46" s="263">
        <f>E12+E16+E20+E24++E36+E40+E45</f>
        <v>40979150</v>
      </c>
      <c r="F46" s="262">
        <f>F12+F16+F20+F24+F36+F40+F45</f>
        <v>99.51036075662867</v>
      </c>
      <c r="G46" s="264"/>
      <c r="H46" s="226"/>
      <c r="I46" s="227">
        <v>494920</v>
      </c>
      <c r="K46" s="227">
        <v>80000</v>
      </c>
    </row>
    <row r="47" spans="1:11" ht="21">
      <c r="A47" s="227"/>
      <c r="B47" s="227"/>
      <c r="C47" s="227"/>
      <c r="D47" s="227"/>
      <c r="E47" s="227"/>
      <c r="F47" s="227"/>
      <c r="G47" s="227"/>
      <c r="H47" s="226"/>
      <c r="I47" s="227">
        <v>500000</v>
      </c>
      <c r="K47" s="235">
        <f>SUM(K36:K46)</f>
        <v>1120000</v>
      </c>
    </row>
    <row r="48" spans="1:9" ht="21">
      <c r="A48" s="227"/>
      <c r="B48" s="227"/>
      <c r="C48" s="227"/>
      <c r="D48" s="227"/>
      <c r="E48" s="227"/>
      <c r="F48" s="227"/>
      <c r="G48" s="227"/>
      <c r="H48" s="226"/>
      <c r="I48" s="227">
        <v>498940</v>
      </c>
    </row>
    <row r="49" spans="3:9" ht="21">
      <c r="C49" s="265"/>
      <c r="D49" s="265"/>
      <c r="E49" s="265"/>
      <c r="F49" s="265"/>
      <c r="G49" s="265"/>
      <c r="I49" s="227">
        <v>491620</v>
      </c>
    </row>
    <row r="50" spans="3:9" ht="21">
      <c r="C50" s="265"/>
      <c r="D50" s="265"/>
      <c r="E50" s="265"/>
      <c r="F50" s="265"/>
      <c r="G50" s="265"/>
      <c r="I50" s="227">
        <v>491730</v>
      </c>
    </row>
    <row r="51" spans="3:9" ht="21">
      <c r="C51" s="265"/>
      <c r="D51" s="265"/>
      <c r="E51" s="265"/>
      <c r="F51" s="265"/>
      <c r="G51" s="265"/>
      <c r="I51" s="227">
        <v>494820</v>
      </c>
    </row>
    <row r="52" spans="3:9" ht="22.5">
      <c r="C52" s="265"/>
      <c r="D52" s="265"/>
      <c r="E52" s="265"/>
      <c r="F52" s="265"/>
      <c r="G52" s="228"/>
      <c r="I52" s="227">
        <v>1021970</v>
      </c>
    </row>
    <row r="53" spans="3:9" ht="21">
      <c r="C53" s="265"/>
      <c r="D53" s="265"/>
      <c r="E53" s="265"/>
      <c r="F53" s="265"/>
      <c r="G53" s="265"/>
      <c r="I53" s="227">
        <v>498880</v>
      </c>
    </row>
    <row r="54" spans="3:9" ht="21">
      <c r="C54" s="265"/>
      <c r="D54" s="265"/>
      <c r="E54" s="265"/>
      <c r="F54" s="265"/>
      <c r="G54" s="265"/>
      <c r="I54" s="227">
        <v>493000</v>
      </c>
    </row>
    <row r="55" spans="3:9" ht="21">
      <c r="C55" s="265"/>
      <c r="D55" s="265"/>
      <c r="E55" s="265"/>
      <c r="F55" s="265"/>
      <c r="G55" s="265"/>
      <c r="I55" s="227">
        <v>496000</v>
      </c>
    </row>
    <row r="56" spans="3:9" ht="21">
      <c r="C56" s="265"/>
      <c r="D56" s="265"/>
      <c r="E56" s="265"/>
      <c r="F56" s="265"/>
      <c r="G56" s="265"/>
      <c r="I56" s="227">
        <v>499660</v>
      </c>
    </row>
    <row r="57" ht="21">
      <c r="I57" s="227">
        <v>493170</v>
      </c>
    </row>
    <row r="58" ht="21">
      <c r="I58" s="227">
        <v>495000</v>
      </c>
    </row>
    <row r="59" ht="21">
      <c r="I59" s="227">
        <v>216800</v>
      </c>
    </row>
    <row r="60" ht="21">
      <c r="I60" s="227">
        <v>499660</v>
      </c>
    </row>
    <row r="61" ht="21">
      <c r="I61" s="227">
        <v>494820</v>
      </c>
    </row>
    <row r="62" ht="21">
      <c r="I62" s="227">
        <v>497160</v>
      </c>
    </row>
    <row r="63" ht="21">
      <c r="I63" s="227">
        <v>338330</v>
      </c>
    </row>
    <row r="64" ht="21">
      <c r="I64" s="227">
        <v>499140</v>
      </c>
    </row>
    <row r="65" ht="21">
      <c r="I65" s="227">
        <v>496000</v>
      </c>
    </row>
    <row r="66" ht="21">
      <c r="I66" s="227">
        <v>499660</v>
      </c>
    </row>
    <row r="67" ht="21">
      <c r="I67" s="227">
        <v>499660</v>
      </c>
    </row>
    <row r="68" ht="21">
      <c r="I68" s="227">
        <v>298220</v>
      </c>
    </row>
    <row r="69" ht="21">
      <c r="I69" s="227">
        <v>495660</v>
      </c>
    </row>
    <row r="70" ht="21">
      <c r="I70" s="227">
        <v>298220</v>
      </c>
    </row>
    <row r="71" ht="21">
      <c r="I71" s="227">
        <v>486860</v>
      </c>
    </row>
    <row r="72" ht="21">
      <c r="I72" s="227">
        <v>427880</v>
      </c>
    </row>
    <row r="73" ht="21">
      <c r="I73" s="235">
        <f>SUM(I42:I72)</f>
        <v>14636670</v>
      </c>
    </row>
  </sheetData>
  <sheetProtection/>
  <mergeCells count="8">
    <mergeCell ref="A28:G28"/>
    <mergeCell ref="A29:G29"/>
    <mergeCell ref="A27:G27"/>
    <mergeCell ref="A30:B31"/>
    <mergeCell ref="A5:B6"/>
    <mergeCell ref="A2:G2"/>
    <mergeCell ref="A3:G3"/>
    <mergeCell ref="A4:G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0">
      <selection activeCell="J2" sqref="J2"/>
    </sheetView>
  </sheetViews>
  <sheetFormatPr defaultColWidth="9.140625" defaultRowHeight="12.75"/>
  <cols>
    <col min="2" max="2" width="43.421875" style="0" customWidth="1"/>
    <col min="3" max="3" width="11.7109375" style="0" customWidth="1"/>
    <col min="4" max="4" width="13.8515625" style="0" customWidth="1"/>
    <col min="5" max="5" width="18.140625" style="0" customWidth="1"/>
    <col min="6" max="6" width="12.7109375" style="0" customWidth="1"/>
    <col min="7" max="7" width="26.421875" style="0" customWidth="1"/>
    <col min="9" max="9" width="9.8515625" style="0" bestFit="1" customWidth="1"/>
    <col min="11" max="11" width="12.8515625" style="0" bestFit="1" customWidth="1"/>
  </cols>
  <sheetData>
    <row r="1" spans="1:7" ht="20.25">
      <c r="A1" s="302" t="s">
        <v>312</v>
      </c>
      <c r="B1" s="302"/>
      <c r="C1" s="302"/>
      <c r="D1" s="302"/>
      <c r="E1" s="302"/>
      <c r="F1" s="302"/>
      <c r="G1" s="302"/>
    </row>
    <row r="2" spans="1:7" ht="20.25">
      <c r="A2" s="302" t="s">
        <v>173</v>
      </c>
      <c r="B2" s="302"/>
      <c r="C2" s="302"/>
      <c r="D2" s="302"/>
      <c r="E2" s="302"/>
      <c r="F2" s="302"/>
      <c r="G2" s="302"/>
    </row>
    <row r="3" spans="1:7" ht="20.25">
      <c r="A3" s="308" t="s">
        <v>22</v>
      </c>
      <c r="B3" s="308"/>
      <c r="C3" s="308"/>
      <c r="D3" s="308"/>
      <c r="E3" s="308"/>
      <c r="F3" s="308"/>
      <c r="G3" s="308"/>
    </row>
    <row r="4" spans="1:7" ht="20.25">
      <c r="A4" s="303" t="s">
        <v>147</v>
      </c>
      <c r="B4" s="303"/>
      <c r="C4" s="303"/>
      <c r="D4" s="303"/>
      <c r="E4" s="303"/>
      <c r="F4" s="303"/>
      <c r="G4" s="303"/>
    </row>
    <row r="5" spans="1:12" ht="15.75">
      <c r="A5" s="304" t="s">
        <v>314</v>
      </c>
      <c r="B5" s="305"/>
      <c r="C5" s="229" t="s">
        <v>315</v>
      </c>
      <c r="D5" s="230" t="s">
        <v>316</v>
      </c>
      <c r="E5" s="231" t="s">
        <v>317</v>
      </c>
      <c r="F5" s="230" t="s">
        <v>316</v>
      </c>
      <c r="G5" s="231" t="s">
        <v>318</v>
      </c>
      <c r="H5">
        <v>1</v>
      </c>
      <c r="I5">
        <v>8000</v>
      </c>
      <c r="J5">
        <v>2500</v>
      </c>
      <c r="K5">
        <v>28000</v>
      </c>
      <c r="L5">
        <v>31500</v>
      </c>
    </row>
    <row r="6" spans="1:12" ht="15.75">
      <c r="A6" s="306"/>
      <c r="B6" s="307"/>
      <c r="C6" s="232" t="s">
        <v>319</v>
      </c>
      <c r="D6" s="233" t="s">
        <v>320</v>
      </c>
      <c r="E6" s="234"/>
      <c r="F6" s="233" t="s">
        <v>321</v>
      </c>
      <c r="G6" s="234"/>
      <c r="H6">
        <v>2</v>
      </c>
      <c r="I6">
        <v>17000</v>
      </c>
      <c r="J6">
        <v>32400</v>
      </c>
      <c r="K6">
        <v>80000</v>
      </c>
      <c r="L6">
        <v>9500</v>
      </c>
    </row>
    <row r="7" spans="1:12" ht="18.75">
      <c r="A7" s="236" t="s">
        <v>349</v>
      </c>
      <c r="B7" s="31"/>
      <c r="C7" s="266"/>
      <c r="D7" s="267"/>
      <c r="E7" s="268"/>
      <c r="F7" s="267"/>
      <c r="G7" s="269"/>
      <c r="H7">
        <v>3</v>
      </c>
      <c r="I7">
        <v>13100</v>
      </c>
      <c r="J7">
        <v>21000</v>
      </c>
      <c r="K7">
        <v>30000</v>
      </c>
      <c r="L7">
        <f>SUM(L5:L6)</f>
        <v>41000</v>
      </c>
    </row>
    <row r="8" spans="1:11" ht="18.75">
      <c r="A8" s="246">
        <v>1</v>
      </c>
      <c r="B8" s="247" t="s">
        <v>350</v>
      </c>
      <c r="C8" s="274">
        <v>3</v>
      </c>
      <c r="D8" s="288">
        <f>C8/C26*100</f>
        <v>27.27272727272727</v>
      </c>
      <c r="E8" s="273">
        <f>บัญชีโครงการ!V503</f>
        <v>45000</v>
      </c>
      <c r="F8" s="288">
        <f>E8/E26*100</f>
        <v>1.5406737880032868</v>
      </c>
      <c r="G8" s="245" t="s">
        <v>339</v>
      </c>
      <c r="H8">
        <v>5</v>
      </c>
      <c r="I8">
        <v>18500</v>
      </c>
      <c r="J8">
        <v>59000</v>
      </c>
      <c r="K8">
        <f>SUM(K5:K7)</f>
        <v>138000</v>
      </c>
    </row>
    <row r="9" spans="1:10" ht="18.75">
      <c r="A9" s="250"/>
      <c r="B9" s="251" t="s">
        <v>326</v>
      </c>
      <c r="C9" s="280">
        <f>C8</f>
        <v>3</v>
      </c>
      <c r="D9" s="253">
        <f>SUM(D8)</f>
        <v>27.27272727272727</v>
      </c>
      <c r="E9" s="282">
        <f>SUM(E8:E8)</f>
        <v>45000</v>
      </c>
      <c r="F9" s="253">
        <f>SUM(F8)</f>
        <v>1.5406737880032868</v>
      </c>
      <c r="G9" s="255"/>
      <c r="H9">
        <v>7</v>
      </c>
      <c r="I9">
        <v>15600</v>
      </c>
      <c r="J9">
        <f>SUM(J5:J8)</f>
        <v>114900</v>
      </c>
    </row>
    <row r="10" spans="1:12" ht="18.75">
      <c r="A10" s="236" t="s">
        <v>351</v>
      </c>
      <c r="B10" s="31"/>
      <c r="C10" s="274"/>
      <c r="D10" s="284"/>
      <c r="E10" s="273"/>
      <c r="F10" s="284"/>
      <c r="G10" s="245"/>
      <c r="H10">
        <v>8</v>
      </c>
      <c r="I10">
        <v>15000</v>
      </c>
      <c r="K10">
        <v>16000</v>
      </c>
      <c r="L10">
        <v>40800</v>
      </c>
    </row>
    <row r="11" spans="1:12" ht="18.75">
      <c r="A11" s="246">
        <v>1</v>
      </c>
      <c r="B11" s="247" t="s">
        <v>352</v>
      </c>
      <c r="C11" s="274">
        <v>0</v>
      </c>
      <c r="D11" s="284">
        <f>C11/C26*100</f>
        <v>0</v>
      </c>
      <c r="E11" s="273">
        <v>0</v>
      </c>
      <c r="F11" s="284">
        <f>E11/E26*100</f>
        <v>0</v>
      </c>
      <c r="G11" s="245" t="s">
        <v>353</v>
      </c>
      <c r="H11">
        <v>9</v>
      </c>
      <c r="I11">
        <v>21000</v>
      </c>
      <c r="K11">
        <v>32400</v>
      </c>
      <c r="L11">
        <v>5000</v>
      </c>
    </row>
    <row r="12" spans="1:12" ht="18.75">
      <c r="A12" s="250"/>
      <c r="B12" s="251" t="s">
        <v>326</v>
      </c>
      <c r="C12" s="280">
        <f>C11</f>
        <v>0</v>
      </c>
      <c r="D12" s="283">
        <f>SUM(D11)</f>
        <v>0</v>
      </c>
      <c r="E12" s="282">
        <f>SUM(E11:E11)</f>
        <v>0</v>
      </c>
      <c r="F12" s="283">
        <f>SUM(F11)</f>
        <v>0</v>
      </c>
      <c r="G12" s="255"/>
      <c r="H12">
        <v>11</v>
      </c>
      <c r="I12">
        <v>5000</v>
      </c>
      <c r="K12">
        <v>23000</v>
      </c>
      <c r="L12">
        <v>5000</v>
      </c>
    </row>
    <row r="13" spans="1:12" ht="18.75">
      <c r="A13" s="236" t="s">
        <v>354</v>
      </c>
      <c r="B13" s="31"/>
      <c r="C13" s="272"/>
      <c r="D13" s="284"/>
      <c r="E13" s="273"/>
      <c r="F13" s="284"/>
      <c r="G13" s="245"/>
      <c r="H13">
        <v>12</v>
      </c>
      <c r="I13">
        <v>5000</v>
      </c>
      <c r="K13">
        <v>5000</v>
      </c>
      <c r="L13">
        <v>12000</v>
      </c>
    </row>
    <row r="14" spans="1:12" ht="18.75">
      <c r="A14" s="246">
        <v>1</v>
      </c>
      <c r="B14" s="247" t="s">
        <v>355</v>
      </c>
      <c r="C14" s="274">
        <v>0</v>
      </c>
      <c r="D14" s="243">
        <f>C14/C26*100</f>
        <v>0</v>
      </c>
      <c r="E14" s="273">
        <v>0</v>
      </c>
      <c r="F14" s="243">
        <f>E14/E26*100</f>
        <v>0</v>
      </c>
      <c r="G14" s="245" t="s">
        <v>23</v>
      </c>
      <c r="H14">
        <v>13</v>
      </c>
      <c r="I14">
        <v>10000</v>
      </c>
      <c r="K14">
        <v>5000</v>
      </c>
      <c r="L14">
        <v>17000</v>
      </c>
    </row>
    <row r="15" spans="1:12" ht="18.75">
      <c r="A15" s="246">
        <v>2</v>
      </c>
      <c r="B15" s="247" t="s">
        <v>356</v>
      </c>
      <c r="C15" s="274">
        <v>0</v>
      </c>
      <c r="D15" s="243">
        <f>C15/C26*100</f>
        <v>0</v>
      </c>
      <c r="E15" s="273">
        <v>0</v>
      </c>
      <c r="F15" s="243">
        <f>E15/E26*100</f>
        <v>0</v>
      </c>
      <c r="G15" s="245" t="s">
        <v>23</v>
      </c>
      <c r="H15">
        <v>14</v>
      </c>
      <c r="I15">
        <v>5000</v>
      </c>
      <c r="K15">
        <v>25000</v>
      </c>
      <c r="L15">
        <v>2800</v>
      </c>
    </row>
    <row r="16" spans="1:12" ht="18.75">
      <c r="A16" s="250"/>
      <c r="B16" s="251" t="s">
        <v>326</v>
      </c>
      <c r="C16" s="280">
        <f>SUM(C14:C15)</f>
        <v>0</v>
      </c>
      <c r="D16" s="283">
        <f>SUM(D14:D15)</f>
        <v>0</v>
      </c>
      <c r="E16" s="282">
        <f>SUM(E14:E15)</f>
        <v>0</v>
      </c>
      <c r="F16" s="283">
        <f>SUM(F14:F15)</f>
        <v>0</v>
      </c>
      <c r="G16" s="255"/>
      <c r="H16">
        <v>15</v>
      </c>
      <c r="I16">
        <v>11000</v>
      </c>
      <c r="K16">
        <v>15000</v>
      </c>
      <c r="L16">
        <f>SUM(L10:L15)</f>
        <v>82600</v>
      </c>
    </row>
    <row r="17" spans="1:11" ht="18.75">
      <c r="A17" s="236" t="s">
        <v>357</v>
      </c>
      <c r="B17" s="31"/>
      <c r="C17" s="272"/>
      <c r="D17" s="284"/>
      <c r="E17" s="273"/>
      <c r="F17" s="284"/>
      <c r="G17" s="245"/>
      <c r="H17">
        <v>16</v>
      </c>
      <c r="I17">
        <v>13000</v>
      </c>
      <c r="K17">
        <v>45000</v>
      </c>
    </row>
    <row r="18" spans="1:11" ht="18.75">
      <c r="A18" s="246">
        <v>1</v>
      </c>
      <c r="B18" s="31" t="s">
        <v>358</v>
      </c>
      <c r="C18" s="272">
        <v>3</v>
      </c>
      <c r="D18" s="284">
        <f>C18/C26*100</f>
        <v>27.27272727272727</v>
      </c>
      <c r="E18" s="273">
        <f>บัญชีโครงการ!V457</f>
        <v>68800</v>
      </c>
      <c r="F18" s="284">
        <f>E18/E26*100</f>
        <v>2.355519035880581</v>
      </c>
      <c r="G18" s="245" t="s">
        <v>23</v>
      </c>
      <c r="H18">
        <v>17</v>
      </c>
      <c r="I18">
        <v>15000</v>
      </c>
      <c r="K18">
        <v>1400</v>
      </c>
    </row>
    <row r="19" spans="1:11" ht="18.75">
      <c r="A19" s="250"/>
      <c r="B19" s="251" t="s">
        <v>326</v>
      </c>
      <c r="C19" s="280">
        <f>C18</f>
        <v>3</v>
      </c>
      <c r="D19" s="283">
        <f>SUM(D18)</f>
        <v>27.27272727272727</v>
      </c>
      <c r="E19" s="282">
        <f>SUM(E18:E18)</f>
        <v>68800</v>
      </c>
      <c r="F19" s="283">
        <f>SUM(F18)</f>
        <v>2.355519035880581</v>
      </c>
      <c r="G19" s="255"/>
      <c r="K19" s="289">
        <f>SUM(K10:K18)</f>
        <v>167800</v>
      </c>
    </row>
    <row r="20" spans="1:9" ht="18.75">
      <c r="A20" s="236" t="s">
        <v>359</v>
      </c>
      <c r="B20" s="31"/>
      <c r="C20" s="272"/>
      <c r="D20" s="284"/>
      <c r="E20" s="273"/>
      <c r="F20" s="284"/>
      <c r="G20" s="245"/>
      <c r="I20">
        <v>18200</v>
      </c>
    </row>
    <row r="21" spans="1:9" ht="18.75">
      <c r="A21" s="246">
        <v>1</v>
      </c>
      <c r="B21" s="31" t="s">
        <v>360</v>
      </c>
      <c r="C21" s="272">
        <v>3</v>
      </c>
      <c r="D21" s="284">
        <f>C21/C26*100</f>
        <v>27.27272727272727</v>
      </c>
      <c r="E21" s="273">
        <f>บัญชีโครงการ!V481</f>
        <v>65800</v>
      </c>
      <c r="F21" s="284">
        <f>E21/E26*100</f>
        <v>2.252807450013695</v>
      </c>
      <c r="G21" s="245" t="s">
        <v>38</v>
      </c>
      <c r="I21">
        <v>100800</v>
      </c>
    </row>
    <row r="22" spans="1:9" ht="18.75">
      <c r="A22" s="250"/>
      <c r="B22" s="251" t="s">
        <v>326</v>
      </c>
      <c r="C22" s="280">
        <f>C21</f>
        <v>3</v>
      </c>
      <c r="D22" s="283">
        <f>SUM(D21)</f>
        <v>27.27272727272727</v>
      </c>
      <c r="E22" s="282">
        <f>SUM(E21:E21)</f>
        <v>65800</v>
      </c>
      <c r="F22" s="283">
        <f>E22/E26*100</f>
        <v>2.252807450013695</v>
      </c>
      <c r="G22" s="255"/>
      <c r="I22">
        <v>62400</v>
      </c>
    </row>
    <row r="23" spans="1:9" s="227" customFormat="1" ht="21">
      <c r="A23" s="236" t="s">
        <v>361</v>
      </c>
      <c r="B23" s="31"/>
      <c r="C23" s="242"/>
      <c r="D23" s="243"/>
      <c r="E23" s="244"/>
      <c r="F23" s="243"/>
      <c r="G23" s="245"/>
      <c r="H23" s="226"/>
      <c r="I23" s="227">
        <v>156400</v>
      </c>
    </row>
    <row r="24" spans="1:9" s="227" customFormat="1" ht="21">
      <c r="A24" s="246">
        <v>1</v>
      </c>
      <c r="B24" s="247" t="s">
        <v>362</v>
      </c>
      <c r="C24" s="248">
        <v>2</v>
      </c>
      <c r="D24" s="243">
        <f>C24/C26*100</f>
        <v>18.181818181818183</v>
      </c>
      <c r="E24" s="244">
        <f>บัญชีโครงการ!V511</f>
        <v>2810000</v>
      </c>
      <c r="F24" s="243">
        <f>E24/E26*100</f>
        <v>96.20651876198302</v>
      </c>
      <c r="G24" s="245" t="s">
        <v>51</v>
      </c>
      <c r="H24" s="226"/>
      <c r="I24" s="227">
        <f>SUM(I20:I23)</f>
        <v>337800</v>
      </c>
    </row>
    <row r="25" spans="1:7" ht="18.75">
      <c r="A25" s="250"/>
      <c r="B25" s="251" t="s">
        <v>326</v>
      </c>
      <c r="C25" s="280">
        <f>C24</f>
        <v>2</v>
      </c>
      <c r="D25" s="283">
        <f>SUM(D24)</f>
        <v>18.181818181818183</v>
      </c>
      <c r="E25" s="282">
        <f>SUM(E24:E24)</f>
        <v>2810000</v>
      </c>
      <c r="F25" s="283">
        <f>SUM(F24)</f>
        <v>96.20651876198302</v>
      </c>
      <c r="G25" s="255"/>
    </row>
    <row r="26" spans="1:7" ht="27.75" customHeight="1">
      <c r="A26" s="309" t="s">
        <v>363</v>
      </c>
      <c r="B26" s="310"/>
      <c r="C26" s="290">
        <f>C9+C12+C16+C19+C22+C25</f>
        <v>11</v>
      </c>
      <c r="D26" s="291">
        <f>D9+D12+D16+D19+D22+D25</f>
        <v>100</v>
      </c>
      <c r="E26" s="292">
        <f>E9+E12+E16+E20+E22+E25</f>
        <v>2920800</v>
      </c>
      <c r="F26" s="291">
        <f>F9+F12+F16+F19+F22+F25</f>
        <v>102.35551903588058</v>
      </c>
      <c r="G26" s="293"/>
    </row>
  </sheetData>
  <sheetProtection/>
  <mergeCells count="6">
    <mergeCell ref="A1:G1"/>
    <mergeCell ref="A2:G2"/>
    <mergeCell ref="A3:G3"/>
    <mergeCell ref="A4:G4"/>
    <mergeCell ref="A5:B6"/>
    <mergeCell ref="A26:B26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2020-10-26T06:57:28Z</cp:lastPrinted>
  <dcterms:created xsi:type="dcterms:W3CDTF">2006-05-29T12:18:07Z</dcterms:created>
  <dcterms:modified xsi:type="dcterms:W3CDTF">2021-03-04T03:33:13Z</dcterms:modified>
  <cp:category/>
  <cp:version/>
  <cp:contentType/>
  <cp:contentStatus/>
</cp:coreProperties>
</file>